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240" windowHeight="7935" tabRatio="471"/>
  </bookViews>
  <sheets>
    <sheet name="CLASS" sheetId="7" r:id="rId1"/>
  </sheets>
  <definedNames>
    <definedName name="_xlnm._FilterDatabase" localSheetId="0" hidden="1">CLASS!$A$1:$BD$503</definedName>
    <definedName name="_xlnm.Print_Titles" localSheetId="0">CLASS!$1:$1</definedName>
  </definedNames>
  <calcPr calcId="145621"/>
</workbook>
</file>

<file path=xl/calcChain.xml><?xml version="1.0" encoding="utf-8"?>
<calcChain xmlns="http://schemas.openxmlformats.org/spreadsheetml/2006/main">
  <c r="AU502" i="7" l="1"/>
  <c r="AT502" i="7"/>
  <c r="AS502" i="7"/>
  <c r="AR502" i="7"/>
  <c r="S502" i="7"/>
  <c r="T502" i="7" s="1"/>
  <c r="P502" i="7"/>
  <c r="AU501" i="7"/>
  <c r="AT501" i="7"/>
  <c r="AS501" i="7"/>
  <c r="AR501" i="7"/>
  <c r="S501" i="7"/>
  <c r="T501" i="7" s="1"/>
  <c r="P501" i="7"/>
  <c r="AU500" i="7"/>
  <c r="AT500" i="7"/>
  <c r="AS500" i="7"/>
  <c r="AR500" i="7"/>
  <c r="S500" i="7"/>
  <c r="T500" i="7" s="1"/>
  <c r="P500" i="7"/>
  <c r="AU499" i="7"/>
  <c r="AT499" i="7"/>
  <c r="AS499" i="7"/>
  <c r="AR499" i="7"/>
  <c r="S499" i="7"/>
  <c r="T499" i="7" s="1"/>
  <c r="P499" i="7"/>
  <c r="AU498" i="7"/>
  <c r="AT498" i="7"/>
  <c r="AS498" i="7"/>
  <c r="AR498" i="7"/>
  <c r="S498" i="7"/>
  <c r="T498" i="7" s="1"/>
  <c r="P498" i="7"/>
  <c r="AU497" i="7"/>
  <c r="AT497" i="7"/>
  <c r="AS497" i="7"/>
  <c r="AR497" i="7"/>
  <c r="S497" i="7"/>
  <c r="T497" i="7" s="1"/>
  <c r="P497" i="7"/>
  <c r="AU496" i="7"/>
  <c r="AT496" i="7"/>
  <c r="AS496" i="7"/>
  <c r="AR496" i="7"/>
  <c r="S496" i="7"/>
  <c r="T496" i="7" s="1"/>
  <c r="P496" i="7"/>
  <c r="AU495" i="7"/>
  <c r="AT495" i="7"/>
  <c r="AS495" i="7"/>
  <c r="AR495" i="7"/>
  <c r="S495" i="7"/>
  <c r="T495" i="7" s="1"/>
  <c r="P495" i="7"/>
  <c r="AU494" i="7"/>
  <c r="AT494" i="7"/>
  <c r="AS494" i="7"/>
  <c r="AR494" i="7"/>
  <c r="S494" i="7"/>
  <c r="T494" i="7" s="1"/>
  <c r="P494" i="7"/>
  <c r="AU493" i="7"/>
  <c r="AT493" i="7"/>
  <c r="AS493" i="7"/>
  <c r="AR493" i="7"/>
  <c r="S493" i="7"/>
  <c r="T493" i="7" s="1"/>
  <c r="P493" i="7"/>
  <c r="AU492" i="7"/>
  <c r="AT492" i="7"/>
  <c r="AS492" i="7"/>
  <c r="AR492" i="7"/>
  <c r="S492" i="7"/>
  <c r="T492" i="7" s="1"/>
  <c r="P492" i="7"/>
  <c r="AU491" i="7"/>
  <c r="AT491" i="7"/>
  <c r="AS491" i="7"/>
  <c r="AR491" i="7"/>
  <c r="S491" i="7"/>
  <c r="T491" i="7" s="1"/>
  <c r="P491" i="7"/>
  <c r="AU490" i="7"/>
  <c r="AT490" i="7"/>
  <c r="AS490" i="7"/>
  <c r="AR490" i="7"/>
  <c r="S490" i="7"/>
  <c r="T490" i="7" s="1"/>
  <c r="P490" i="7"/>
  <c r="AU489" i="7"/>
  <c r="AT489" i="7"/>
  <c r="AS489" i="7"/>
  <c r="AR489" i="7"/>
  <c r="S489" i="7"/>
  <c r="T489" i="7" s="1"/>
  <c r="P489" i="7"/>
  <c r="AU488" i="7"/>
  <c r="AT488" i="7"/>
  <c r="AS488" i="7"/>
  <c r="AR488" i="7"/>
  <c r="S488" i="7"/>
  <c r="T488" i="7" s="1"/>
  <c r="P488" i="7"/>
  <c r="AU487" i="7"/>
  <c r="AT487" i="7"/>
  <c r="AS487" i="7"/>
  <c r="AR487" i="7"/>
  <c r="S487" i="7"/>
  <c r="T487" i="7" s="1"/>
  <c r="P487" i="7"/>
  <c r="AU486" i="7"/>
  <c r="AT486" i="7"/>
  <c r="AS486" i="7"/>
  <c r="AR486" i="7"/>
  <c r="S486" i="7"/>
  <c r="T486" i="7" s="1"/>
  <c r="P486" i="7"/>
  <c r="AU485" i="7"/>
  <c r="AT485" i="7"/>
  <c r="AS485" i="7"/>
  <c r="AR485" i="7"/>
  <c r="S485" i="7"/>
  <c r="T485" i="7" s="1"/>
  <c r="P485" i="7"/>
  <c r="AU484" i="7"/>
  <c r="AT484" i="7"/>
  <c r="AS484" i="7"/>
  <c r="AR484" i="7"/>
  <c r="S484" i="7"/>
  <c r="T484" i="7" s="1"/>
  <c r="P484" i="7"/>
  <c r="AU483" i="7"/>
  <c r="AT483" i="7"/>
  <c r="AS483" i="7"/>
  <c r="AR483" i="7"/>
  <c r="S483" i="7"/>
  <c r="T483" i="7" s="1"/>
  <c r="P483" i="7"/>
  <c r="AU482" i="7"/>
  <c r="AT482" i="7"/>
  <c r="AS482" i="7"/>
  <c r="AR482" i="7"/>
  <c r="S482" i="7"/>
  <c r="T482" i="7" s="1"/>
  <c r="P482" i="7"/>
  <c r="AU481" i="7"/>
  <c r="AT481" i="7"/>
  <c r="AS481" i="7"/>
  <c r="AR481" i="7"/>
  <c r="S481" i="7"/>
  <c r="T481" i="7" s="1"/>
  <c r="P481" i="7"/>
  <c r="AU480" i="7"/>
  <c r="AT480" i="7"/>
  <c r="AS480" i="7"/>
  <c r="AR480" i="7"/>
  <c r="S480" i="7"/>
  <c r="T480" i="7" s="1"/>
  <c r="P480" i="7"/>
  <c r="AU479" i="7"/>
  <c r="AT479" i="7"/>
  <c r="AS479" i="7"/>
  <c r="AR479" i="7"/>
  <c r="S479" i="7"/>
  <c r="T479" i="7" s="1"/>
  <c r="P479" i="7"/>
  <c r="AU478" i="7"/>
  <c r="AT478" i="7"/>
  <c r="AS478" i="7"/>
  <c r="AR478" i="7"/>
  <c r="S478" i="7"/>
  <c r="T478" i="7" s="1"/>
  <c r="P478" i="7"/>
  <c r="AU477" i="7"/>
  <c r="AT477" i="7"/>
  <c r="AS477" i="7"/>
  <c r="AR477" i="7"/>
  <c r="S477" i="7"/>
  <c r="T477" i="7" s="1"/>
  <c r="P477" i="7"/>
  <c r="AU476" i="7"/>
  <c r="AT476" i="7"/>
  <c r="AS476" i="7"/>
  <c r="AR476" i="7"/>
  <c r="S476" i="7"/>
  <c r="T476" i="7" s="1"/>
  <c r="P476" i="7"/>
  <c r="AU475" i="7"/>
  <c r="AT475" i="7"/>
  <c r="AS475" i="7"/>
  <c r="AR475" i="7"/>
  <c r="S475" i="7"/>
  <c r="T475" i="7" s="1"/>
  <c r="P475" i="7"/>
  <c r="AU474" i="7"/>
  <c r="AT474" i="7"/>
  <c r="AS474" i="7"/>
  <c r="AR474" i="7"/>
  <c r="S474" i="7"/>
  <c r="T474" i="7" s="1"/>
  <c r="P474" i="7"/>
  <c r="AU473" i="7"/>
  <c r="AT473" i="7"/>
  <c r="AS473" i="7"/>
  <c r="AR473" i="7"/>
  <c r="S473" i="7"/>
  <c r="T473" i="7" s="1"/>
  <c r="P473" i="7"/>
  <c r="AU472" i="7"/>
  <c r="AT472" i="7"/>
  <c r="AS472" i="7"/>
  <c r="AR472" i="7"/>
  <c r="S472" i="7"/>
  <c r="T472" i="7" s="1"/>
  <c r="P472" i="7"/>
  <c r="AU471" i="7"/>
  <c r="AT471" i="7"/>
  <c r="AS471" i="7"/>
  <c r="AR471" i="7"/>
  <c r="S471" i="7"/>
  <c r="T471" i="7" s="1"/>
  <c r="P471" i="7"/>
  <c r="AU470" i="7"/>
  <c r="AT470" i="7"/>
  <c r="AS470" i="7"/>
  <c r="AR470" i="7"/>
  <c r="S470" i="7"/>
  <c r="T470" i="7" s="1"/>
  <c r="P470" i="7"/>
  <c r="AU469" i="7"/>
  <c r="AT469" i="7"/>
  <c r="AS469" i="7"/>
  <c r="AR469" i="7"/>
  <c r="S469" i="7"/>
  <c r="T469" i="7" s="1"/>
  <c r="P469" i="7"/>
  <c r="AU468" i="7"/>
  <c r="AT468" i="7"/>
  <c r="AS468" i="7"/>
  <c r="AR468" i="7"/>
  <c r="S468" i="7"/>
  <c r="T468" i="7" s="1"/>
  <c r="P468" i="7"/>
  <c r="AU467" i="7"/>
  <c r="AT467" i="7"/>
  <c r="AS467" i="7"/>
  <c r="AR467" i="7"/>
  <c r="S467" i="7"/>
  <c r="T467" i="7" s="1"/>
  <c r="P467" i="7"/>
  <c r="AU466" i="7"/>
  <c r="AT466" i="7"/>
  <c r="AS466" i="7"/>
  <c r="AR466" i="7"/>
  <c r="S466" i="7"/>
  <c r="T466" i="7" s="1"/>
  <c r="P466" i="7"/>
  <c r="AU465" i="7"/>
  <c r="AT465" i="7"/>
  <c r="AS465" i="7"/>
  <c r="AR465" i="7"/>
  <c r="S465" i="7"/>
  <c r="T465" i="7" s="1"/>
  <c r="P465" i="7"/>
  <c r="AU464" i="7"/>
  <c r="AT464" i="7"/>
  <c r="AS464" i="7"/>
  <c r="AR464" i="7"/>
  <c r="S464" i="7"/>
  <c r="T464" i="7" s="1"/>
  <c r="P464" i="7"/>
  <c r="AU463" i="7"/>
  <c r="AT463" i="7"/>
  <c r="AS463" i="7"/>
  <c r="AR463" i="7"/>
  <c r="S463" i="7"/>
  <c r="T463" i="7" s="1"/>
  <c r="P463" i="7"/>
  <c r="AU462" i="7"/>
  <c r="AT462" i="7"/>
  <c r="AS462" i="7"/>
  <c r="AR462" i="7"/>
  <c r="S462" i="7"/>
  <c r="T462" i="7" s="1"/>
  <c r="P462" i="7"/>
  <c r="AU461" i="7"/>
  <c r="AT461" i="7"/>
  <c r="AS461" i="7"/>
  <c r="AR461" i="7"/>
  <c r="S461" i="7"/>
  <c r="T461" i="7" s="1"/>
  <c r="P461" i="7"/>
  <c r="AU460" i="7"/>
  <c r="AT460" i="7"/>
  <c r="AS460" i="7"/>
  <c r="AR460" i="7"/>
  <c r="S460" i="7"/>
  <c r="T460" i="7" s="1"/>
  <c r="P460" i="7"/>
  <c r="AU459" i="7"/>
  <c r="AT459" i="7"/>
  <c r="AS459" i="7"/>
  <c r="AR459" i="7"/>
  <c r="S459" i="7"/>
  <c r="T459" i="7" s="1"/>
  <c r="P459" i="7"/>
  <c r="AU458" i="7"/>
  <c r="AT458" i="7"/>
  <c r="AS458" i="7"/>
  <c r="AR458" i="7"/>
  <c r="S458" i="7"/>
  <c r="T458" i="7" s="1"/>
  <c r="P458" i="7"/>
  <c r="AU457" i="7"/>
  <c r="AT457" i="7"/>
  <c r="AS457" i="7"/>
  <c r="AR457" i="7"/>
  <c r="S457" i="7"/>
  <c r="T457" i="7" s="1"/>
  <c r="P457" i="7"/>
  <c r="AU456" i="7"/>
  <c r="AT456" i="7"/>
  <c r="AS456" i="7"/>
  <c r="AR456" i="7"/>
  <c r="S456" i="7"/>
  <c r="T456" i="7" s="1"/>
  <c r="P456" i="7"/>
  <c r="AU455" i="7"/>
  <c r="AT455" i="7"/>
  <c r="AS455" i="7"/>
  <c r="AR455" i="7"/>
  <c r="S455" i="7"/>
  <c r="T455" i="7" s="1"/>
  <c r="P455" i="7"/>
  <c r="AU454" i="7"/>
  <c r="AT454" i="7"/>
  <c r="AS454" i="7"/>
  <c r="AR454" i="7"/>
  <c r="S454" i="7"/>
  <c r="T454" i="7" s="1"/>
  <c r="P454" i="7"/>
  <c r="AU453" i="7"/>
  <c r="AT453" i="7"/>
  <c r="AS453" i="7"/>
  <c r="AR453" i="7"/>
  <c r="S453" i="7"/>
  <c r="T453" i="7" s="1"/>
  <c r="P453" i="7"/>
  <c r="AU452" i="7"/>
  <c r="AT452" i="7"/>
  <c r="AS452" i="7"/>
  <c r="AR452" i="7"/>
  <c r="S452" i="7"/>
  <c r="T452" i="7" s="1"/>
  <c r="P452" i="7"/>
  <c r="AU451" i="7"/>
  <c r="AT451" i="7"/>
  <c r="AS451" i="7"/>
  <c r="AR451" i="7"/>
  <c r="S451" i="7"/>
  <c r="T451" i="7" s="1"/>
  <c r="P451" i="7"/>
  <c r="AU450" i="7"/>
  <c r="AT450" i="7"/>
  <c r="AS450" i="7"/>
  <c r="AR450" i="7"/>
  <c r="S450" i="7"/>
  <c r="T450" i="7" s="1"/>
  <c r="P450" i="7"/>
  <c r="AU449" i="7"/>
  <c r="AT449" i="7"/>
  <c r="AS449" i="7"/>
  <c r="AR449" i="7"/>
  <c r="S449" i="7"/>
  <c r="T449" i="7" s="1"/>
  <c r="P449" i="7"/>
  <c r="AU448" i="7"/>
  <c r="AT448" i="7"/>
  <c r="AS448" i="7"/>
  <c r="AR448" i="7"/>
  <c r="S448" i="7"/>
  <c r="T448" i="7" s="1"/>
  <c r="P448" i="7"/>
  <c r="AU447" i="7"/>
  <c r="AT447" i="7"/>
  <c r="AS447" i="7"/>
  <c r="AR447" i="7"/>
  <c r="S447" i="7"/>
  <c r="T447" i="7" s="1"/>
  <c r="P447" i="7"/>
  <c r="AU446" i="7"/>
  <c r="AT446" i="7"/>
  <c r="AS446" i="7"/>
  <c r="AR446" i="7"/>
  <c r="S446" i="7"/>
  <c r="T446" i="7" s="1"/>
  <c r="P446" i="7"/>
  <c r="AU445" i="7"/>
  <c r="AT445" i="7"/>
  <c r="AS445" i="7"/>
  <c r="AR445" i="7"/>
  <c r="S445" i="7"/>
  <c r="T445" i="7" s="1"/>
  <c r="P445" i="7"/>
  <c r="AU444" i="7"/>
  <c r="AT444" i="7"/>
  <c r="AS444" i="7"/>
  <c r="AR444" i="7"/>
  <c r="S444" i="7"/>
  <c r="T444" i="7" s="1"/>
  <c r="P444" i="7"/>
  <c r="AU443" i="7"/>
  <c r="AT443" i="7"/>
  <c r="AS443" i="7"/>
  <c r="AR443" i="7"/>
  <c r="S443" i="7"/>
  <c r="T443" i="7" s="1"/>
  <c r="P443" i="7"/>
  <c r="AU442" i="7"/>
  <c r="AT442" i="7"/>
  <c r="AS442" i="7"/>
  <c r="AR442" i="7"/>
  <c r="S442" i="7"/>
  <c r="T442" i="7" s="1"/>
  <c r="P442" i="7"/>
  <c r="AU441" i="7"/>
  <c r="AT441" i="7"/>
  <c r="AS441" i="7"/>
  <c r="AR441" i="7"/>
  <c r="S441" i="7"/>
  <c r="T441" i="7" s="1"/>
  <c r="P441" i="7"/>
  <c r="AU440" i="7"/>
  <c r="AT440" i="7"/>
  <c r="AS440" i="7"/>
  <c r="AR440" i="7"/>
  <c r="S440" i="7"/>
  <c r="T440" i="7" s="1"/>
  <c r="P440" i="7"/>
  <c r="AU439" i="7"/>
  <c r="AT439" i="7"/>
  <c r="AS439" i="7"/>
  <c r="AR439" i="7"/>
  <c r="S439" i="7"/>
  <c r="T439" i="7" s="1"/>
  <c r="P439" i="7"/>
  <c r="AU438" i="7"/>
  <c r="AT438" i="7"/>
  <c r="AS438" i="7"/>
  <c r="AR438" i="7"/>
  <c r="S438" i="7"/>
  <c r="T438" i="7" s="1"/>
  <c r="P438" i="7"/>
  <c r="AU437" i="7"/>
  <c r="AT437" i="7"/>
  <c r="AS437" i="7"/>
  <c r="AR437" i="7"/>
  <c r="S437" i="7"/>
  <c r="T437" i="7" s="1"/>
  <c r="P437" i="7"/>
  <c r="AU436" i="7"/>
  <c r="AT436" i="7"/>
  <c r="AS436" i="7"/>
  <c r="AR436" i="7"/>
  <c r="S436" i="7"/>
  <c r="T436" i="7" s="1"/>
  <c r="P436" i="7"/>
  <c r="AU435" i="7"/>
  <c r="AT435" i="7"/>
  <c r="AS435" i="7"/>
  <c r="AR435" i="7"/>
  <c r="S435" i="7"/>
  <c r="T435" i="7" s="1"/>
  <c r="P435" i="7"/>
  <c r="AU434" i="7"/>
  <c r="AT434" i="7"/>
  <c r="AS434" i="7"/>
  <c r="AR434" i="7"/>
  <c r="S434" i="7"/>
  <c r="T434" i="7" s="1"/>
  <c r="P434" i="7"/>
  <c r="AU433" i="7"/>
  <c r="AT433" i="7"/>
  <c r="AS433" i="7"/>
  <c r="AR433" i="7"/>
  <c r="S433" i="7"/>
  <c r="T433" i="7" s="1"/>
  <c r="P433" i="7"/>
  <c r="AU432" i="7"/>
  <c r="AT432" i="7"/>
  <c r="AS432" i="7"/>
  <c r="AR432" i="7"/>
  <c r="S432" i="7"/>
  <c r="T432" i="7" s="1"/>
  <c r="P432" i="7"/>
  <c r="AU431" i="7"/>
  <c r="AT431" i="7"/>
  <c r="AS431" i="7"/>
  <c r="AR431" i="7"/>
  <c r="S431" i="7"/>
  <c r="T431" i="7" s="1"/>
  <c r="P431" i="7"/>
  <c r="AU430" i="7"/>
  <c r="AT430" i="7"/>
  <c r="AS430" i="7"/>
  <c r="AR430" i="7"/>
  <c r="S430" i="7"/>
  <c r="T430" i="7" s="1"/>
  <c r="P430" i="7"/>
  <c r="AU429" i="7"/>
  <c r="AT429" i="7"/>
  <c r="AS429" i="7"/>
  <c r="AR429" i="7"/>
  <c r="S429" i="7"/>
  <c r="T429" i="7" s="1"/>
  <c r="P429" i="7"/>
  <c r="AU428" i="7"/>
  <c r="AT428" i="7"/>
  <c r="AS428" i="7"/>
  <c r="AR428" i="7"/>
  <c r="S428" i="7"/>
  <c r="T428" i="7" s="1"/>
  <c r="P428" i="7"/>
  <c r="AU427" i="7"/>
  <c r="AT427" i="7"/>
  <c r="AS427" i="7"/>
  <c r="AR427" i="7"/>
  <c r="S427" i="7"/>
  <c r="T427" i="7" s="1"/>
  <c r="P427" i="7"/>
  <c r="AU426" i="7"/>
  <c r="AT426" i="7"/>
  <c r="AS426" i="7"/>
  <c r="AR426" i="7"/>
  <c r="S426" i="7"/>
  <c r="T426" i="7" s="1"/>
  <c r="P426" i="7"/>
  <c r="AU425" i="7"/>
  <c r="AT425" i="7"/>
  <c r="AS425" i="7"/>
  <c r="AR425" i="7"/>
  <c r="S425" i="7"/>
  <c r="T425" i="7" s="1"/>
  <c r="P425" i="7"/>
  <c r="AU424" i="7"/>
  <c r="AT424" i="7"/>
  <c r="AS424" i="7"/>
  <c r="AR424" i="7"/>
  <c r="S424" i="7"/>
  <c r="T424" i="7" s="1"/>
  <c r="P424" i="7"/>
  <c r="AU423" i="7"/>
  <c r="AT423" i="7"/>
  <c r="AS423" i="7"/>
  <c r="AR423" i="7"/>
  <c r="S423" i="7"/>
  <c r="T423" i="7" s="1"/>
  <c r="P423" i="7"/>
  <c r="AU422" i="7"/>
  <c r="AT422" i="7"/>
  <c r="AS422" i="7"/>
  <c r="AR422" i="7"/>
  <c r="S422" i="7"/>
  <c r="T422" i="7" s="1"/>
  <c r="P422" i="7"/>
  <c r="AU421" i="7"/>
  <c r="AT421" i="7"/>
  <c r="AS421" i="7"/>
  <c r="AR421" i="7"/>
  <c r="S421" i="7"/>
  <c r="T421" i="7" s="1"/>
  <c r="P421" i="7"/>
  <c r="AU420" i="7"/>
  <c r="AT420" i="7"/>
  <c r="AS420" i="7"/>
  <c r="AR420" i="7"/>
  <c r="S420" i="7"/>
  <c r="T420" i="7" s="1"/>
  <c r="P420" i="7"/>
  <c r="AU419" i="7"/>
  <c r="AT419" i="7"/>
  <c r="AS419" i="7"/>
  <c r="AR419" i="7"/>
  <c r="S419" i="7"/>
  <c r="T419" i="7" s="1"/>
  <c r="P419" i="7"/>
  <c r="AU418" i="7"/>
  <c r="AT418" i="7"/>
  <c r="AS418" i="7"/>
  <c r="AR418" i="7"/>
  <c r="S418" i="7"/>
  <c r="T418" i="7" s="1"/>
  <c r="P418" i="7"/>
  <c r="AU417" i="7"/>
  <c r="AT417" i="7"/>
  <c r="AS417" i="7"/>
  <c r="AR417" i="7"/>
  <c r="S417" i="7"/>
  <c r="T417" i="7" s="1"/>
  <c r="P417" i="7"/>
  <c r="AU416" i="7"/>
  <c r="AT416" i="7"/>
  <c r="AS416" i="7"/>
  <c r="AR416" i="7"/>
  <c r="S416" i="7"/>
  <c r="T416" i="7" s="1"/>
  <c r="P416" i="7"/>
  <c r="AU415" i="7"/>
  <c r="AT415" i="7"/>
  <c r="AS415" i="7"/>
  <c r="AR415" i="7"/>
  <c r="S415" i="7"/>
  <c r="T415" i="7" s="1"/>
  <c r="P415" i="7"/>
  <c r="AU414" i="7"/>
  <c r="AT414" i="7"/>
  <c r="AS414" i="7"/>
  <c r="AR414" i="7"/>
  <c r="S414" i="7"/>
  <c r="T414" i="7" s="1"/>
  <c r="P414" i="7"/>
  <c r="AU413" i="7"/>
  <c r="AT413" i="7"/>
  <c r="AS413" i="7"/>
  <c r="AR413" i="7"/>
  <c r="S413" i="7"/>
  <c r="T413" i="7" s="1"/>
  <c r="P413" i="7"/>
  <c r="AU412" i="7"/>
  <c r="AT412" i="7"/>
  <c r="AS412" i="7"/>
  <c r="AR412" i="7"/>
  <c r="S412" i="7"/>
  <c r="T412" i="7" s="1"/>
  <c r="P412" i="7"/>
  <c r="AU411" i="7"/>
  <c r="AT411" i="7"/>
  <c r="AS411" i="7"/>
  <c r="AR411" i="7"/>
  <c r="S411" i="7"/>
  <c r="T411" i="7" s="1"/>
  <c r="P411" i="7"/>
  <c r="AU410" i="7"/>
  <c r="AT410" i="7"/>
  <c r="AS410" i="7"/>
  <c r="AR410" i="7"/>
  <c r="S410" i="7"/>
  <c r="T410" i="7" s="1"/>
  <c r="P410" i="7"/>
  <c r="AU409" i="7"/>
  <c r="AT409" i="7"/>
  <c r="AS409" i="7"/>
  <c r="AR409" i="7"/>
  <c r="S409" i="7"/>
  <c r="T409" i="7" s="1"/>
  <c r="P409" i="7"/>
  <c r="AU408" i="7"/>
  <c r="AT408" i="7"/>
  <c r="AS408" i="7"/>
  <c r="AR408" i="7"/>
  <c r="S408" i="7"/>
  <c r="T408" i="7" s="1"/>
  <c r="P408" i="7"/>
  <c r="AU407" i="7"/>
  <c r="AT407" i="7"/>
  <c r="AS407" i="7"/>
  <c r="AR407" i="7"/>
  <c r="S407" i="7"/>
  <c r="T407" i="7" s="1"/>
  <c r="P407" i="7"/>
  <c r="AU406" i="7"/>
  <c r="AT406" i="7"/>
  <c r="AS406" i="7"/>
  <c r="AR406" i="7"/>
  <c r="S406" i="7"/>
  <c r="T406" i="7" s="1"/>
  <c r="P406" i="7"/>
  <c r="AU405" i="7"/>
  <c r="AT405" i="7"/>
  <c r="AS405" i="7"/>
  <c r="AR405" i="7"/>
  <c r="S405" i="7"/>
  <c r="T405" i="7" s="1"/>
  <c r="P405" i="7"/>
  <c r="AU404" i="7"/>
  <c r="AT404" i="7"/>
  <c r="AS404" i="7"/>
  <c r="AR404" i="7"/>
  <c r="S404" i="7"/>
  <c r="T404" i="7" s="1"/>
  <c r="P404" i="7"/>
  <c r="AU403" i="7"/>
  <c r="AT403" i="7"/>
  <c r="AS403" i="7"/>
  <c r="AR403" i="7"/>
  <c r="S403" i="7"/>
  <c r="T403" i="7" s="1"/>
  <c r="P403" i="7"/>
  <c r="AU402" i="7"/>
  <c r="AT402" i="7"/>
  <c r="AS402" i="7"/>
  <c r="AR402" i="7"/>
  <c r="S402" i="7"/>
  <c r="T402" i="7" s="1"/>
  <c r="P402" i="7"/>
  <c r="AU401" i="7"/>
  <c r="AT401" i="7"/>
  <c r="AS401" i="7"/>
  <c r="AR401" i="7"/>
  <c r="S401" i="7"/>
  <c r="T401" i="7" s="1"/>
  <c r="P401" i="7"/>
  <c r="AU400" i="7"/>
  <c r="AT400" i="7"/>
  <c r="AS400" i="7"/>
  <c r="AR400" i="7"/>
  <c r="S400" i="7"/>
  <c r="T400" i="7" s="1"/>
  <c r="P400" i="7"/>
  <c r="AU399" i="7"/>
  <c r="AT399" i="7"/>
  <c r="AS399" i="7"/>
  <c r="AR399" i="7"/>
  <c r="S399" i="7"/>
  <c r="T399" i="7" s="1"/>
  <c r="P399" i="7"/>
  <c r="AU398" i="7"/>
  <c r="AT398" i="7"/>
  <c r="AS398" i="7"/>
  <c r="AR398" i="7"/>
  <c r="S398" i="7"/>
  <c r="T398" i="7" s="1"/>
  <c r="P398" i="7"/>
  <c r="AU397" i="7"/>
  <c r="AT397" i="7"/>
  <c r="AS397" i="7"/>
  <c r="AR397" i="7"/>
  <c r="S397" i="7"/>
  <c r="T397" i="7" s="1"/>
  <c r="P397" i="7"/>
  <c r="AU396" i="7"/>
  <c r="AT396" i="7"/>
  <c r="AS396" i="7"/>
  <c r="AR396" i="7"/>
  <c r="S396" i="7"/>
  <c r="T396" i="7" s="1"/>
  <c r="P396" i="7"/>
  <c r="AU395" i="7"/>
  <c r="AT395" i="7"/>
  <c r="AS395" i="7"/>
  <c r="AR395" i="7"/>
  <c r="S395" i="7"/>
  <c r="T395" i="7" s="1"/>
  <c r="P395" i="7"/>
  <c r="AU394" i="7"/>
  <c r="AT394" i="7"/>
  <c r="AS394" i="7"/>
  <c r="AR394" i="7"/>
  <c r="S394" i="7"/>
  <c r="T394" i="7" s="1"/>
  <c r="P394" i="7"/>
  <c r="AU393" i="7"/>
  <c r="AT393" i="7"/>
  <c r="AS393" i="7"/>
  <c r="AR393" i="7"/>
  <c r="S393" i="7"/>
  <c r="T393" i="7" s="1"/>
  <c r="P393" i="7"/>
  <c r="AU392" i="7"/>
  <c r="AT392" i="7"/>
  <c r="AS392" i="7"/>
  <c r="AR392" i="7"/>
  <c r="S392" i="7"/>
  <c r="T392" i="7" s="1"/>
  <c r="P392" i="7"/>
  <c r="AU391" i="7"/>
  <c r="AT391" i="7"/>
  <c r="AS391" i="7"/>
  <c r="AR391" i="7"/>
  <c r="S391" i="7"/>
  <c r="T391" i="7" s="1"/>
  <c r="P391" i="7"/>
  <c r="AU390" i="7"/>
  <c r="AT390" i="7"/>
  <c r="AS390" i="7"/>
  <c r="AR390" i="7"/>
  <c r="S390" i="7"/>
  <c r="T390" i="7" s="1"/>
  <c r="P390" i="7"/>
  <c r="AU389" i="7"/>
  <c r="AT389" i="7"/>
  <c r="AS389" i="7"/>
  <c r="AR389" i="7"/>
  <c r="S389" i="7"/>
  <c r="T389" i="7" s="1"/>
  <c r="P389" i="7"/>
  <c r="AU388" i="7"/>
  <c r="AT388" i="7"/>
  <c r="AS388" i="7"/>
  <c r="AR388" i="7"/>
  <c r="S388" i="7"/>
  <c r="T388" i="7" s="1"/>
  <c r="P388" i="7"/>
  <c r="AU387" i="7"/>
  <c r="AT387" i="7"/>
  <c r="AS387" i="7"/>
  <c r="AR387" i="7"/>
  <c r="S387" i="7"/>
  <c r="T387" i="7" s="1"/>
  <c r="P387" i="7"/>
  <c r="AU386" i="7"/>
  <c r="AT386" i="7"/>
  <c r="AS386" i="7"/>
  <c r="AR386" i="7"/>
  <c r="S386" i="7"/>
  <c r="T386" i="7" s="1"/>
  <c r="P386" i="7"/>
  <c r="AU385" i="7"/>
  <c r="AT385" i="7"/>
  <c r="AS385" i="7"/>
  <c r="AR385" i="7"/>
  <c r="S385" i="7"/>
  <c r="T385" i="7" s="1"/>
  <c r="P385" i="7"/>
  <c r="AU384" i="7"/>
  <c r="AT384" i="7"/>
  <c r="AS384" i="7"/>
  <c r="AR384" i="7"/>
  <c r="S384" i="7"/>
  <c r="T384" i="7" s="1"/>
  <c r="P384" i="7"/>
  <c r="AU383" i="7"/>
  <c r="AT383" i="7"/>
  <c r="AS383" i="7"/>
  <c r="AR383" i="7"/>
  <c r="S383" i="7"/>
  <c r="T383" i="7" s="1"/>
  <c r="P383" i="7"/>
  <c r="AU382" i="7"/>
  <c r="AT382" i="7"/>
  <c r="AS382" i="7"/>
  <c r="AR382" i="7"/>
  <c r="S382" i="7"/>
  <c r="T382" i="7" s="1"/>
  <c r="P382" i="7"/>
  <c r="AU381" i="7"/>
  <c r="AT381" i="7"/>
  <c r="AS381" i="7"/>
  <c r="AR381" i="7"/>
  <c r="S381" i="7"/>
  <c r="T381" i="7" s="1"/>
  <c r="P381" i="7"/>
  <c r="AU380" i="7"/>
  <c r="AT380" i="7"/>
  <c r="AS380" i="7"/>
  <c r="AR380" i="7"/>
  <c r="S380" i="7"/>
  <c r="T380" i="7" s="1"/>
  <c r="P380" i="7"/>
  <c r="AU379" i="7"/>
  <c r="AT379" i="7"/>
  <c r="AS379" i="7"/>
  <c r="AR379" i="7"/>
  <c r="S379" i="7"/>
  <c r="T379" i="7" s="1"/>
  <c r="P379" i="7"/>
  <c r="AU378" i="7"/>
  <c r="AT378" i="7"/>
  <c r="AS378" i="7"/>
  <c r="AR378" i="7"/>
  <c r="S378" i="7"/>
  <c r="T378" i="7" s="1"/>
  <c r="P378" i="7"/>
  <c r="AU377" i="7"/>
  <c r="AT377" i="7"/>
  <c r="AS377" i="7"/>
  <c r="AR377" i="7"/>
  <c r="S377" i="7"/>
  <c r="T377" i="7" s="1"/>
  <c r="P377" i="7"/>
  <c r="AU376" i="7"/>
  <c r="AT376" i="7"/>
  <c r="AS376" i="7"/>
  <c r="AR376" i="7"/>
  <c r="S376" i="7"/>
  <c r="T376" i="7" s="1"/>
  <c r="P376" i="7"/>
  <c r="AU375" i="7"/>
  <c r="AT375" i="7"/>
  <c r="AS375" i="7"/>
  <c r="AR375" i="7"/>
  <c r="S375" i="7"/>
  <c r="T375" i="7" s="1"/>
  <c r="P375" i="7"/>
  <c r="AU374" i="7"/>
  <c r="AT374" i="7"/>
  <c r="AS374" i="7"/>
  <c r="AR374" i="7"/>
  <c r="S374" i="7"/>
  <c r="T374" i="7" s="1"/>
  <c r="P374" i="7"/>
  <c r="AU373" i="7"/>
  <c r="AT373" i="7"/>
  <c r="AS373" i="7"/>
  <c r="AR373" i="7"/>
  <c r="S373" i="7"/>
  <c r="T373" i="7" s="1"/>
  <c r="P373" i="7"/>
  <c r="AU372" i="7"/>
  <c r="AT372" i="7"/>
  <c r="AS372" i="7"/>
  <c r="AR372" i="7"/>
  <c r="S372" i="7"/>
  <c r="T372" i="7" s="1"/>
  <c r="P372" i="7"/>
  <c r="AU371" i="7"/>
  <c r="AT371" i="7"/>
  <c r="AS371" i="7"/>
  <c r="AR371" i="7"/>
  <c r="S371" i="7"/>
  <c r="T371" i="7" s="1"/>
  <c r="P371" i="7"/>
  <c r="AU370" i="7"/>
  <c r="AT370" i="7"/>
  <c r="AS370" i="7"/>
  <c r="AR370" i="7"/>
  <c r="S370" i="7"/>
  <c r="T370" i="7" s="1"/>
  <c r="P370" i="7"/>
  <c r="AU369" i="7"/>
  <c r="AT369" i="7"/>
  <c r="AS369" i="7"/>
  <c r="AR369" i="7"/>
  <c r="S369" i="7"/>
  <c r="T369" i="7" s="1"/>
  <c r="P369" i="7"/>
  <c r="AU368" i="7"/>
  <c r="AT368" i="7"/>
  <c r="AS368" i="7"/>
  <c r="AR368" i="7"/>
  <c r="S368" i="7"/>
  <c r="T368" i="7" s="1"/>
  <c r="P368" i="7"/>
  <c r="AU367" i="7"/>
  <c r="AT367" i="7"/>
  <c r="AS367" i="7"/>
  <c r="AR367" i="7"/>
  <c r="S367" i="7"/>
  <c r="T367" i="7" s="1"/>
  <c r="P367" i="7"/>
  <c r="AU366" i="7"/>
  <c r="AT366" i="7"/>
  <c r="AS366" i="7"/>
  <c r="AR366" i="7"/>
  <c r="S366" i="7"/>
  <c r="T366" i="7" s="1"/>
  <c r="P366" i="7"/>
  <c r="AU365" i="7"/>
  <c r="AT365" i="7"/>
  <c r="AS365" i="7"/>
  <c r="AR365" i="7"/>
  <c r="S365" i="7"/>
  <c r="T365" i="7" s="1"/>
  <c r="P365" i="7"/>
  <c r="AU364" i="7"/>
  <c r="AT364" i="7"/>
  <c r="AS364" i="7"/>
  <c r="AR364" i="7"/>
  <c r="S364" i="7"/>
  <c r="T364" i="7" s="1"/>
  <c r="P364" i="7"/>
  <c r="AU363" i="7"/>
  <c r="AT363" i="7"/>
  <c r="AS363" i="7"/>
  <c r="AR363" i="7"/>
  <c r="S363" i="7"/>
  <c r="T363" i="7" s="1"/>
  <c r="P363" i="7"/>
  <c r="AU362" i="7"/>
  <c r="AT362" i="7"/>
  <c r="AS362" i="7"/>
  <c r="AR362" i="7"/>
  <c r="S362" i="7"/>
  <c r="T362" i="7" s="1"/>
  <c r="P362" i="7"/>
  <c r="AU361" i="7"/>
  <c r="AT361" i="7"/>
  <c r="AS361" i="7"/>
  <c r="AR361" i="7"/>
  <c r="S361" i="7"/>
  <c r="T361" i="7" s="1"/>
  <c r="P361" i="7"/>
  <c r="AU360" i="7"/>
  <c r="AT360" i="7"/>
  <c r="AS360" i="7"/>
  <c r="AR360" i="7"/>
  <c r="S360" i="7"/>
  <c r="T360" i="7" s="1"/>
  <c r="P360" i="7"/>
  <c r="AU359" i="7"/>
  <c r="AT359" i="7"/>
  <c r="AS359" i="7"/>
  <c r="AR359" i="7"/>
  <c r="S359" i="7"/>
  <c r="T359" i="7" s="1"/>
  <c r="P359" i="7"/>
  <c r="AU358" i="7"/>
  <c r="AT358" i="7"/>
  <c r="AS358" i="7"/>
  <c r="AR358" i="7"/>
  <c r="S358" i="7"/>
  <c r="T358" i="7" s="1"/>
  <c r="P358" i="7"/>
  <c r="AU357" i="7"/>
  <c r="AT357" i="7"/>
  <c r="AS357" i="7"/>
  <c r="AR357" i="7"/>
  <c r="S357" i="7"/>
  <c r="T357" i="7" s="1"/>
  <c r="P357" i="7"/>
  <c r="AU356" i="7"/>
  <c r="AT356" i="7"/>
  <c r="AS356" i="7"/>
  <c r="AR356" i="7"/>
  <c r="S356" i="7"/>
  <c r="T356" i="7" s="1"/>
  <c r="P356" i="7"/>
  <c r="AU355" i="7"/>
  <c r="AT355" i="7"/>
  <c r="AS355" i="7"/>
  <c r="AR355" i="7"/>
  <c r="S355" i="7"/>
  <c r="T355" i="7" s="1"/>
  <c r="P355" i="7"/>
  <c r="AU354" i="7"/>
  <c r="AT354" i="7"/>
  <c r="AS354" i="7"/>
  <c r="AR354" i="7"/>
  <c r="S354" i="7"/>
  <c r="T354" i="7" s="1"/>
  <c r="P354" i="7"/>
  <c r="AU353" i="7"/>
  <c r="AT353" i="7"/>
  <c r="AS353" i="7"/>
  <c r="AR353" i="7"/>
  <c r="S353" i="7"/>
  <c r="T353" i="7" s="1"/>
  <c r="P353" i="7"/>
  <c r="AU352" i="7"/>
  <c r="AT352" i="7"/>
  <c r="AS352" i="7"/>
  <c r="AR352" i="7"/>
  <c r="S352" i="7"/>
  <c r="T352" i="7" s="1"/>
  <c r="P352" i="7"/>
  <c r="AU351" i="7"/>
  <c r="AT351" i="7"/>
  <c r="AS351" i="7"/>
  <c r="AR351" i="7"/>
  <c r="S351" i="7"/>
  <c r="T351" i="7" s="1"/>
  <c r="P351" i="7"/>
  <c r="AU350" i="7"/>
  <c r="AT350" i="7"/>
  <c r="AS350" i="7"/>
  <c r="AR350" i="7"/>
  <c r="T350" i="7"/>
  <c r="P350" i="7"/>
  <c r="AU349" i="7"/>
  <c r="AT349" i="7"/>
  <c r="AS349" i="7"/>
  <c r="AR349" i="7"/>
  <c r="T349" i="7"/>
  <c r="P349" i="7"/>
  <c r="AU348" i="7"/>
  <c r="AT348" i="7"/>
  <c r="AS348" i="7"/>
  <c r="AR348" i="7"/>
  <c r="S348" i="7"/>
  <c r="T348" i="7" s="1"/>
  <c r="P348" i="7"/>
  <c r="AU347" i="7"/>
  <c r="AT347" i="7"/>
  <c r="AS347" i="7"/>
  <c r="AR347" i="7"/>
  <c r="S347" i="7"/>
  <c r="T347" i="7" s="1"/>
  <c r="P347" i="7"/>
  <c r="AU346" i="7"/>
  <c r="AT346" i="7"/>
  <c r="AS346" i="7"/>
  <c r="AR346" i="7"/>
  <c r="S346" i="7"/>
  <c r="T346" i="7" s="1"/>
  <c r="P346" i="7"/>
  <c r="AU345" i="7"/>
  <c r="AT345" i="7"/>
  <c r="AS345" i="7"/>
  <c r="AR345" i="7"/>
  <c r="S345" i="7"/>
  <c r="T345" i="7" s="1"/>
  <c r="P345" i="7"/>
  <c r="AU344" i="7"/>
  <c r="AT344" i="7"/>
  <c r="AS344" i="7"/>
  <c r="AR344" i="7"/>
  <c r="S344" i="7"/>
  <c r="T344" i="7" s="1"/>
  <c r="P344" i="7"/>
  <c r="AU343" i="7"/>
  <c r="AT343" i="7"/>
  <c r="AS343" i="7"/>
  <c r="AR343" i="7"/>
  <c r="S343" i="7"/>
  <c r="T343" i="7" s="1"/>
  <c r="P343" i="7"/>
  <c r="AU342" i="7"/>
  <c r="AT342" i="7"/>
  <c r="AS342" i="7"/>
  <c r="AR342" i="7"/>
  <c r="S342" i="7"/>
  <c r="T342" i="7" s="1"/>
  <c r="P342" i="7"/>
  <c r="AU341" i="7"/>
  <c r="AT341" i="7"/>
  <c r="AS341" i="7"/>
  <c r="AR341" i="7"/>
  <c r="S341" i="7"/>
  <c r="T341" i="7" s="1"/>
  <c r="P341" i="7"/>
  <c r="AU340" i="7"/>
  <c r="AT340" i="7"/>
  <c r="AS340" i="7"/>
  <c r="AR340" i="7"/>
  <c r="S340" i="7"/>
  <c r="T340" i="7" s="1"/>
  <c r="P340" i="7"/>
  <c r="AU339" i="7"/>
  <c r="AT339" i="7"/>
  <c r="AS339" i="7"/>
  <c r="AR339" i="7"/>
  <c r="S339" i="7"/>
  <c r="T339" i="7" s="1"/>
  <c r="P339" i="7"/>
  <c r="AU338" i="7"/>
  <c r="AT338" i="7"/>
  <c r="AS338" i="7"/>
  <c r="AR338" i="7"/>
  <c r="S338" i="7"/>
  <c r="T338" i="7" s="1"/>
  <c r="P338" i="7"/>
  <c r="AU337" i="7"/>
  <c r="AT337" i="7"/>
  <c r="AS337" i="7"/>
  <c r="AR337" i="7"/>
  <c r="S337" i="7"/>
  <c r="T337" i="7" s="1"/>
  <c r="P337" i="7"/>
  <c r="AU336" i="7"/>
  <c r="AT336" i="7"/>
  <c r="AS336" i="7"/>
  <c r="AR336" i="7"/>
  <c r="S336" i="7"/>
  <c r="T336" i="7" s="1"/>
  <c r="P336" i="7"/>
  <c r="AU335" i="7"/>
  <c r="AT335" i="7"/>
  <c r="AS335" i="7"/>
  <c r="AR335" i="7"/>
  <c r="S335" i="7"/>
  <c r="T335" i="7" s="1"/>
  <c r="P335" i="7"/>
  <c r="AU334" i="7"/>
  <c r="AT334" i="7"/>
  <c r="AS334" i="7"/>
  <c r="AR334" i="7"/>
  <c r="S334" i="7"/>
  <c r="T334" i="7" s="1"/>
  <c r="P334" i="7"/>
  <c r="AU333" i="7"/>
  <c r="AT333" i="7"/>
  <c r="AS333" i="7"/>
  <c r="AR333" i="7"/>
  <c r="S333" i="7"/>
  <c r="T333" i="7" s="1"/>
  <c r="P333" i="7"/>
  <c r="AU332" i="7"/>
  <c r="AT332" i="7"/>
  <c r="AS332" i="7"/>
  <c r="AR332" i="7"/>
  <c r="S332" i="7"/>
  <c r="T332" i="7" s="1"/>
  <c r="P332" i="7"/>
  <c r="AU331" i="7"/>
  <c r="AT331" i="7"/>
  <c r="AS331" i="7"/>
  <c r="AR331" i="7"/>
  <c r="S331" i="7"/>
  <c r="T331" i="7" s="1"/>
  <c r="P331" i="7"/>
  <c r="AU330" i="7"/>
  <c r="AT330" i="7"/>
  <c r="AS330" i="7"/>
  <c r="AR330" i="7"/>
  <c r="S330" i="7"/>
  <c r="T330" i="7" s="1"/>
  <c r="P330" i="7"/>
  <c r="AU329" i="7"/>
  <c r="AT329" i="7"/>
  <c r="AS329" i="7"/>
  <c r="AR329" i="7"/>
  <c r="S329" i="7"/>
  <c r="T329" i="7" s="1"/>
  <c r="P329" i="7"/>
  <c r="AU328" i="7"/>
  <c r="AT328" i="7"/>
  <c r="AS328" i="7"/>
  <c r="AR328" i="7"/>
  <c r="S328" i="7"/>
  <c r="T328" i="7" s="1"/>
  <c r="P328" i="7"/>
  <c r="AU327" i="7"/>
  <c r="AT327" i="7"/>
  <c r="AS327" i="7"/>
  <c r="AR327" i="7"/>
  <c r="S327" i="7"/>
  <c r="T327" i="7" s="1"/>
  <c r="P327" i="7"/>
  <c r="AU326" i="7"/>
  <c r="AT326" i="7"/>
  <c r="AS326" i="7"/>
  <c r="AR326" i="7"/>
  <c r="S326" i="7"/>
  <c r="T326" i="7" s="1"/>
  <c r="P326" i="7"/>
  <c r="AU325" i="7"/>
  <c r="AT325" i="7"/>
  <c r="AS325" i="7"/>
  <c r="AR325" i="7"/>
  <c r="S325" i="7"/>
  <c r="T325" i="7" s="1"/>
  <c r="P325" i="7"/>
  <c r="AU324" i="7"/>
  <c r="AT324" i="7"/>
  <c r="AS324" i="7"/>
  <c r="AR324" i="7"/>
  <c r="S324" i="7"/>
  <c r="T324" i="7" s="1"/>
  <c r="P324" i="7"/>
  <c r="AU323" i="7"/>
  <c r="AT323" i="7"/>
  <c r="AS323" i="7"/>
  <c r="AR323" i="7"/>
  <c r="S323" i="7"/>
  <c r="T323" i="7" s="1"/>
  <c r="P323" i="7"/>
  <c r="AU322" i="7"/>
  <c r="AT322" i="7"/>
  <c r="AS322" i="7"/>
  <c r="AR322" i="7"/>
  <c r="S322" i="7"/>
  <c r="T322" i="7" s="1"/>
  <c r="P322" i="7"/>
  <c r="AU321" i="7"/>
  <c r="AT321" i="7"/>
  <c r="AS321" i="7"/>
  <c r="AR321" i="7"/>
  <c r="S321" i="7"/>
  <c r="T321" i="7" s="1"/>
  <c r="P321" i="7"/>
  <c r="AU320" i="7"/>
  <c r="AT320" i="7"/>
  <c r="AS320" i="7"/>
  <c r="AR320" i="7"/>
  <c r="S320" i="7"/>
  <c r="T320" i="7" s="1"/>
  <c r="P320" i="7"/>
  <c r="AU319" i="7"/>
  <c r="AT319" i="7"/>
  <c r="AS319" i="7"/>
  <c r="AR319" i="7"/>
  <c r="S319" i="7"/>
  <c r="T319" i="7" s="1"/>
  <c r="P319" i="7"/>
  <c r="AU318" i="7"/>
  <c r="AT318" i="7"/>
  <c r="AS318" i="7"/>
  <c r="AR318" i="7"/>
  <c r="S318" i="7"/>
  <c r="T318" i="7" s="1"/>
  <c r="P318" i="7"/>
  <c r="AU317" i="7"/>
  <c r="AT317" i="7"/>
  <c r="AS317" i="7"/>
  <c r="AR317" i="7"/>
  <c r="S317" i="7"/>
  <c r="T317" i="7" s="1"/>
  <c r="P317" i="7"/>
  <c r="AU316" i="7"/>
  <c r="AT316" i="7"/>
  <c r="AS316" i="7"/>
  <c r="AR316" i="7"/>
  <c r="S316" i="7"/>
  <c r="T316" i="7" s="1"/>
  <c r="P316" i="7"/>
  <c r="AU315" i="7"/>
  <c r="AT315" i="7"/>
  <c r="AS315" i="7"/>
  <c r="AR315" i="7"/>
  <c r="S315" i="7"/>
  <c r="T315" i="7" s="1"/>
  <c r="P315" i="7"/>
  <c r="AU314" i="7"/>
  <c r="AT314" i="7"/>
  <c r="AS314" i="7"/>
  <c r="AR314" i="7"/>
  <c r="S314" i="7"/>
  <c r="T314" i="7" s="1"/>
  <c r="P314" i="7"/>
  <c r="AU313" i="7"/>
  <c r="AT313" i="7"/>
  <c r="AS313" i="7"/>
  <c r="AR313" i="7"/>
  <c r="S313" i="7"/>
  <c r="T313" i="7" s="1"/>
  <c r="P313" i="7"/>
  <c r="AU312" i="7"/>
  <c r="AT312" i="7"/>
  <c r="AS312" i="7"/>
  <c r="AR312" i="7"/>
  <c r="S312" i="7"/>
  <c r="T312" i="7" s="1"/>
  <c r="P312" i="7"/>
  <c r="AU311" i="7"/>
  <c r="AT311" i="7"/>
  <c r="AS311" i="7"/>
  <c r="AR311" i="7"/>
  <c r="S311" i="7"/>
  <c r="T311" i="7" s="1"/>
  <c r="P311" i="7"/>
  <c r="AU310" i="7"/>
  <c r="AT310" i="7"/>
  <c r="AS310" i="7"/>
  <c r="AR310" i="7"/>
  <c r="S310" i="7"/>
  <c r="T310" i="7" s="1"/>
  <c r="P310" i="7"/>
  <c r="AU309" i="7"/>
  <c r="AT309" i="7"/>
  <c r="AS309" i="7"/>
  <c r="AR309" i="7"/>
  <c r="S309" i="7"/>
  <c r="T309" i="7" s="1"/>
  <c r="P309" i="7"/>
  <c r="AU308" i="7"/>
  <c r="AT308" i="7"/>
  <c r="AS308" i="7"/>
  <c r="AR308" i="7"/>
  <c r="S308" i="7"/>
  <c r="T308" i="7" s="1"/>
  <c r="P308" i="7"/>
  <c r="AU307" i="7"/>
  <c r="AT307" i="7"/>
  <c r="AS307" i="7"/>
  <c r="AR307" i="7"/>
  <c r="S307" i="7"/>
  <c r="T307" i="7" s="1"/>
  <c r="P307" i="7"/>
  <c r="AU306" i="7"/>
  <c r="AT306" i="7"/>
  <c r="AS306" i="7"/>
  <c r="AR306" i="7"/>
  <c r="S306" i="7"/>
  <c r="T306" i="7" s="1"/>
  <c r="P306" i="7"/>
  <c r="AU305" i="7"/>
  <c r="AT305" i="7"/>
  <c r="AS305" i="7"/>
  <c r="AR305" i="7"/>
  <c r="S305" i="7"/>
  <c r="T305" i="7" s="1"/>
  <c r="P305" i="7"/>
  <c r="AU304" i="7"/>
  <c r="AT304" i="7"/>
  <c r="AS304" i="7"/>
  <c r="AR304" i="7"/>
  <c r="S304" i="7"/>
  <c r="T304" i="7" s="1"/>
  <c r="P304" i="7"/>
  <c r="AU303" i="7"/>
  <c r="AT303" i="7"/>
  <c r="AS303" i="7"/>
  <c r="AR303" i="7"/>
  <c r="S303" i="7"/>
  <c r="T303" i="7" s="1"/>
  <c r="P303" i="7"/>
  <c r="AU302" i="7"/>
  <c r="AT302" i="7"/>
  <c r="AS302" i="7"/>
  <c r="AR302" i="7"/>
  <c r="S302" i="7"/>
  <c r="T302" i="7" s="1"/>
  <c r="P302" i="7"/>
  <c r="AU301" i="7"/>
  <c r="AT301" i="7"/>
  <c r="AS301" i="7"/>
  <c r="AR301" i="7"/>
  <c r="S301" i="7"/>
  <c r="T301" i="7" s="1"/>
  <c r="P301" i="7"/>
  <c r="AU300" i="7"/>
  <c r="AT300" i="7"/>
  <c r="AS300" i="7"/>
  <c r="AR300" i="7"/>
  <c r="S300" i="7"/>
  <c r="T300" i="7" s="1"/>
  <c r="P300" i="7"/>
  <c r="AU299" i="7"/>
  <c r="AT299" i="7"/>
  <c r="AS299" i="7"/>
  <c r="AR299" i="7"/>
  <c r="S299" i="7"/>
  <c r="T299" i="7" s="1"/>
  <c r="P299" i="7"/>
  <c r="AU298" i="7"/>
  <c r="AT298" i="7"/>
  <c r="AS298" i="7"/>
  <c r="AR298" i="7"/>
  <c r="S298" i="7"/>
  <c r="T298" i="7" s="1"/>
  <c r="P298" i="7"/>
  <c r="AU297" i="7"/>
  <c r="AT297" i="7"/>
  <c r="AS297" i="7"/>
  <c r="AR297" i="7"/>
  <c r="S297" i="7"/>
  <c r="T297" i="7" s="1"/>
  <c r="P297" i="7"/>
  <c r="AU296" i="7"/>
  <c r="AT296" i="7"/>
  <c r="AS296" i="7"/>
  <c r="AR296" i="7"/>
  <c r="S296" i="7"/>
  <c r="T296" i="7" s="1"/>
  <c r="P296" i="7"/>
  <c r="AU295" i="7"/>
  <c r="AT295" i="7"/>
  <c r="AS295" i="7"/>
  <c r="AR295" i="7"/>
  <c r="S295" i="7"/>
  <c r="T295" i="7" s="1"/>
  <c r="P295" i="7"/>
  <c r="AU294" i="7"/>
  <c r="AT294" i="7"/>
  <c r="AS294" i="7"/>
  <c r="AR294" i="7"/>
  <c r="S294" i="7"/>
  <c r="T294" i="7" s="1"/>
  <c r="P294" i="7"/>
  <c r="AU293" i="7"/>
  <c r="AT293" i="7"/>
  <c r="AS293" i="7"/>
  <c r="AR293" i="7"/>
  <c r="S293" i="7"/>
  <c r="T293" i="7" s="1"/>
  <c r="P293" i="7"/>
  <c r="AU292" i="7"/>
  <c r="AT292" i="7"/>
  <c r="AS292" i="7"/>
  <c r="AR292" i="7"/>
  <c r="S292" i="7"/>
  <c r="T292" i="7" s="1"/>
  <c r="P292" i="7"/>
  <c r="AU291" i="7"/>
  <c r="AT291" i="7"/>
  <c r="AS291" i="7"/>
  <c r="AR291" i="7"/>
  <c r="S291" i="7"/>
  <c r="T291" i="7" s="1"/>
  <c r="P291" i="7"/>
  <c r="AU290" i="7"/>
  <c r="AT290" i="7"/>
  <c r="AS290" i="7"/>
  <c r="AR290" i="7"/>
  <c r="S290" i="7"/>
  <c r="T290" i="7" s="1"/>
  <c r="P290" i="7"/>
  <c r="AU289" i="7"/>
  <c r="AT289" i="7"/>
  <c r="AS289" i="7"/>
  <c r="AR289" i="7"/>
  <c r="S289" i="7"/>
  <c r="T289" i="7" s="1"/>
  <c r="P289" i="7"/>
  <c r="AU288" i="7"/>
  <c r="AT288" i="7"/>
  <c r="AS288" i="7"/>
  <c r="AR288" i="7"/>
  <c r="S288" i="7"/>
  <c r="T288" i="7" s="1"/>
  <c r="P288" i="7"/>
  <c r="AU287" i="7"/>
  <c r="AT287" i="7"/>
  <c r="AS287" i="7"/>
  <c r="AR287" i="7"/>
  <c r="S287" i="7"/>
  <c r="T287" i="7" s="1"/>
  <c r="P287" i="7"/>
  <c r="AU286" i="7"/>
  <c r="AT286" i="7"/>
  <c r="AS286" i="7"/>
  <c r="AR286" i="7"/>
  <c r="S286" i="7"/>
  <c r="T286" i="7" s="1"/>
  <c r="P286" i="7"/>
  <c r="AU285" i="7"/>
  <c r="AT285" i="7"/>
  <c r="AS285" i="7"/>
  <c r="AR285" i="7"/>
  <c r="S285" i="7"/>
  <c r="T285" i="7" s="1"/>
  <c r="P285" i="7"/>
  <c r="AU284" i="7"/>
  <c r="AT284" i="7"/>
  <c r="AS284" i="7"/>
  <c r="AR284" i="7"/>
  <c r="S284" i="7"/>
  <c r="T284" i="7" s="1"/>
  <c r="P284" i="7"/>
  <c r="AU283" i="7"/>
  <c r="AT283" i="7"/>
  <c r="AS283" i="7"/>
  <c r="AR283" i="7"/>
  <c r="S283" i="7"/>
  <c r="T283" i="7" s="1"/>
  <c r="P283" i="7"/>
  <c r="AU282" i="7"/>
  <c r="AT282" i="7"/>
  <c r="AS282" i="7"/>
  <c r="AR282" i="7"/>
  <c r="S282" i="7"/>
  <c r="T282" i="7" s="1"/>
  <c r="P282" i="7"/>
  <c r="AU281" i="7"/>
  <c r="AT281" i="7"/>
  <c r="AS281" i="7"/>
  <c r="AR281" i="7"/>
  <c r="S281" i="7"/>
  <c r="T281" i="7" s="1"/>
  <c r="P281" i="7"/>
  <c r="AU280" i="7"/>
  <c r="AT280" i="7"/>
  <c r="AS280" i="7"/>
  <c r="AR280" i="7"/>
  <c r="S280" i="7"/>
  <c r="T280" i="7" s="1"/>
  <c r="P280" i="7"/>
  <c r="AU279" i="7"/>
  <c r="AT279" i="7"/>
  <c r="AS279" i="7"/>
  <c r="AR279" i="7"/>
  <c r="S279" i="7"/>
  <c r="T279" i="7" s="1"/>
  <c r="P279" i="7"/>
  <c r="AU278" i="7"/>
  <c r="AT278" i="7"/>
  <c r="AS278" i="7"/>
  <c r="AR278" i="7"/>
  <c r="S278" i="7"/>
  <c r="T278" i="7" s="1"/>
  <c r="P278" i="7"/>
  <c r="AU277" i="7"/>
  <c r="AT277" i="7"/>
  <c r="AS277" i="7"/>
  <c r="AR277" i="7"/>
  <c r="S277" i="7"/>
  <c r="T277" i="7" s="1"/>
  <c r="P277" i="7"/>
  <c r="AU276" i="7"/>
  <c r="AT276" i="7"/>
  <c r="AS276" i="7"/>
  <c r="AR276" i="7"/>
  <c r="S276" i="7"/>
  <c r="T276" i="7" s="1"/>
  <c r="P276" i="7"/>
  <c r="AU275" i="7"/>
  <c r="AT275" i="7"/>
  <c r="AS275" i="7"/>
  <c r="AR275" i="7"/>
  <c r="S275" i="7"/>
  <c r="T275" i="7" s="1"/>
  <c r="P275" i="7"/>
  <c r="AU274" i="7"/>
  <c r="AT274" i="7"/>
  <c r="AS274" i="7"/>
  <c r="AR274" i="7"/>
  <c r="S274" i="7"/>
  <c r="T274" i="7" s="1"/>
  <c r="P274" i="7"/>
  <c r="AU273" i="7"/>
  <c r="AT273" i="7"/>
  <c r="AS273" i="7"/>
  <c r="AR273" i="7"/>
  <c r="S273" i="7"/>
  <c r="T273" i="7" s="1"/>
  <c r="P273" i="7"/>
  <c r="AU272" i="7"/>
  <c r="AT272" i="7"/>
  <c r="AS272" i="7"/>
  <c r="AR272" i="7"/>
  <c r="S272" i="7"/>
  <c r="T272" i="7" s="1"/>
  <c r="P272" i="7"/>
  <c r="AU271" i="7"/>
  <c r="AT271" i="7"/>
  <c r="AS271" i="7"/>
  <c r="AR271" i="7"/>
  <c r="S271" i="7"/>
  <c r="T271" i="7" s="1"/>
  <c r="P271" i="7"/>
  <c r="AU270" i="7"/>
  <c r="AT270" i="7"/>
  <c r="AS270" i="7"/>
  <c r="AR270" i="7"/>
  <c r="S270" i="7"/>
  <c r="T270" i="7" s="1"/>
  <c r="P270" i="7"/>
  <c r="AU269" i="7"/>
  <c r="AT269" i="7"/>
  <c r="AS269" i="7"/>
  <c r="AR269" i="7"/>
  <c r="S269" i="7"/>
  <c r="T269" i="7" s="1"/>
  <c r="P269" i="7"/>
  <c r="AU268" i="7"/>
  <c r="AT268" i="7"/>
  <c r="AS268" i="7"/>
  <c r="AR268" i="7"/>
  <c r="S268" i="7"/>
  <c r="T268" i="7" s="1"/>
  <c r="P268" i="7"/>
  <c r="AU267" i="7"/>
  <c r="AT267" i="7"/>
  <c r="AS267" i="7"/>
  <c r="AR267" i="7"/>
  <c r="S267" i="7"/>
  <c r="T267" i="7" s="1"/>
  <c r="P267" i="7"/>
  <c r="AU266" i="7"/>
  <c r="AT266" i="7"/>
  <c r="AS266" i="7"/>
  <c r="AR266" i="7"/>
  <c r="S266" i="7"/>
  <c r="T266" i="7" s="1"/>
  <c r="P266" i="7"/>
  <c r="AU265" i="7"/>
  <c r="AT265" i="7"/>
  <c r="AS265" i="7"/>
  <c r="AR265" i="7"/>
  <c r="S265" i="7"/>
  <c r="T265" i="7" s="1"/>
  <c r="P265" i="7"/>
  <c r="AU264" i="7"/>
  <c r="AT264" i="7"/>
  <c r="AS264" i="7"/>
  <c r="AR264" i="7"/>
  <c r="S264" i="7"/>
  <c r="T264" i="7" s="1"/>
  <c r="P264" i="7"/>
  <c r="AU263" i="7"/>
  <c r="AT263" i="7"/>
  <c r="AS263" i="7"/>
  <c r="AR263" i="7"/>
  <c r="S263" i="7"/>
  <c r="T263" i="7" s="1"/>
  <c r="P263" i="7"/>
  <c r="AU262" i="7"/>
  <c r="AT262" i="7"/>
  <c r="AS262" i="7"/>
  <c r="AR262" i="7"/>
  <c r="S262" i="7"/>
  <c r="T262" i="7" s="1"/>
  <c r="P262" i="7"/>
  <c r="AU261" i="7"/>
  <c r="AT261" i="7"/>
  <c r="AS261" i="7"/>
  <c r="AR261" i="7"/>
  <c r="S261" i="7"/>
  <c r="T261" i="7" s="1"/>
  <c r="P261" i="7"/>
  <c r="AU260" i="7"/>
  <c r="AT260" i="7"/>
  <c r="AS260" i="7"/>
  <c r="AR260" i="7"/>
  <c r="S260" i="7"/>
  <c r="T260" i="7" s="1"/>
  <c r="P260" i="7"/>
  <c r="AU259" i="7"/>
  <c r="AT259" i="7"/>
  <c r="AS259" i="7"/>
  <c r="AR259" i="7"/>
  <c r="S259" i="7"/>
  <c r="T259" i="7" s="1"/>
  <c r="P259" i="7"/>
  <c r="AU258" i="7"/>
  <c r="AT258" i="7"/>
  <c r="AS258" i="7"/>
  <c r="AR258" i="7"/>
  <c r="S258" i="7"/>
  <c r="T258" i="7" s="1"/>
  <c r="P258" i="7"/>
  <c r="AU257" i="7"/>
  <c r="AT257" i="7"/>
  <c r="AS257" i="7"/>
  <c r="AR257" i="7"/>
  <c r="S257" i="7"/>
  <c r="T257" i="7" s="1"/>
  <c r="P257" i="7"/>
  <c r="AU256" i="7"/>
  <c r="AT256" i="7"/>
  <c r="AS256" i="7"/>
  <c r="AR256" i="7"/>
  <c r="S256" i="7"/>
  <c r="T256" i="7" s="1"/>
  <c r="P256" i="7"/>
  <c r="AU255" i="7"/>
  <c r="AT255" i="7"/>
  <c r="AS255" i="7"/>
  <c r="AR255" i="7"/>
  <c r="S255" i="7"/>
  <c r="T255" i="7" s="1"/>
  <c r="P255" i="7"/>
  <c r="AU254" i="7"/>
  <c r="AT254" i="7"/>
  <c r="AS254" i="7"/>
  <c r="AR254" i="7"/>
  <c r="S254" i="7"/>
  <c r="T254" i="7" s="1"/>
  <c r="P254" i="7"/>
  <c r="AU253" i="7"/>
  <c r="AT253" i="7"/>
  <c r="AS253" i="7"/>
  <c r="AR253" i="7"/>
  <c r="S253" i="7"/>
  <c r="T253" i="7" s="1"/>
  <c r="P253" i="7"/>
  <c r="AU252" i="7"/>
  <c r="AT252" i="7"/>
  <c r="AS252" i="7"/>
  <c r="AR252" i="7"/>
  <c r="S252" i="7"/>
  <c r="T252" i="7" s="1"/>
  <c r="P252" i="7"/>
  <c r="AU251" i="7"/>
  <c r="AT251" i="7"/>
  <c r="AS251" i="7"/>
  <c r="AR251" i="7"/>
  <c r="S251" i="7"/>
  <c r="T251" i="7" s="1"/>
  <c r="P251" i="7"/>
  <c r="AU250" i="7"/>
  <c r="AT250" i="7"/>
  <c r="AS250" i="7"/>
  <c r="AR250" i="7"/>
  <c r="S250" i="7"/>
  <c r="T250" i="7" s="1"/>
  <c r="P250" i="7"/>
  <c r="AU249" i="7"/>
  <c r="AT249" i="7"/>
  <c r="AS249" i="7"/>
  <c r="AR249" i="7"/>
  <c r="S249" i="7"/>
  <c r="T249" i="7" s="1"/>
  <c r="P249" i="7"/>
  <c r="AU248" i="7"/>
  <c r="AT248" i="7"/>
  <c r="AS248" i="7"/>
  <c r="AR248" i="7"/>
  <c r="S248" i="7"/>
  <c r="T248" i="7" s="1"/>
  <c r="P248" i="7"/>
  <c r="AU247" i="7"/>
  <c r="AT247" i="7"/>
  <c r="AS247" i="7"/>
  <c r="AR247" i="7"/>
  <c r="S247" i="7"/>
  <c r="T247" i="7" s="1"/>
  <c r="P247" i="7"/>
  <c r="AU246" i="7"/>
  <c r="AT246" i="7"/>
  <c r="AS246" i="7"/>
  <c r="AR246" i="7"/>
  <c r="S246" i="7"/>
  <c r="T246" i="7" s="1"/>
  <c r="P246" i="7"/>
  <c r="AU245" i="7"/>
  <c r="AT245" i="7"/>
  <c r="AS245" i="7"/>
  <c r="AR245" i="7"/>
  <c r="S245" i="7"/>
  <c r="T245" i="7" s="1"/>
  <c r="P245" i="7"/>
  <c r="AU244" i="7"/>
  <c r="AT244" i="7"/>
  <c r="AS244" i="7"/>
  <c r="AR244" i="7"/>
  <c r="S244" i="7"/>
  <c r="T244" i="7" s="1"/>
  <c r="P244" i="7"/>
  <c r="AU243" i="7"/>
  <c r="AT243" i="7"/>
  <c r="AS243" i="7"/>
  <c r="AR243" i="7"/>
  <c r="S243" i="7"/>
  <c r="T243" i="7" s="1"/>
  <c r="P243" i="7"/>
  <c r="AU242" i="7"/>
  <c r="AT242" i="7"/>
  <c r="AS242" i="7"/>
  <c r="AR242" i="7"/>
  <c r="S242" i="7"/>
  <c r="T242" i="7" s="1"/>
  <c r="P242" i="7"/>
  <c r="AU241" i="7"/>
  <c r="AT241" i="7"/>
  <c r="AS241" i="7"/>
  <c r="AR241" i="7"/>
  <c r="S241" i="7"/>
  <c r="T241" i="7" s="1"/>
  <c r="P241" i="7"/>
  <c r="AU240" i="7"/>
  <c r="AT240" i="7"/>
  <c r="AS240" i="7"/>
  <c r="AR240" i="7"/>
  <c r="S240" i="7"/>
  <c r="T240" i="7" s="1"/>
  <c r="P240" i="7"/>
  <c r="AU239" i="7"/>
  <c r="AT239" i="7"/>
  <c r="AS239" i="7"/>
  <c r="AR239" i="7"/>
  <c r="S239" i="7"/>
  <c r="T239" i="7" s="1"/>
  <c r="P239" i="7"/>
  <c r="AU238" i="7"/>
  <c r="AT238" i="7"/>
  <c r="AS238" i="7"/>
  <c r="AR238" i="7"/>
  <c r="S238" i="7"/>
  <c r="T238" i="7" s="1"/>
  <c r="P238" i="7"/>
  <c r="AU237" i="7"/>
  <c r="AT237" i="7"/>
  <c r="AS237" i="7"/>
  <c r="AR237" i="7"/>
  <c r="S237" i="7"/>
  <c r="T237" i="7" s="1"/>
  <c r="P237" i="7"/>
  <c r="AU236" i="7"/>
  <c r="AT236" i="7"/>
  <c r="AS236" i="7"/>
  <c r="AR236" i="7"/>
  <c r="S236" i="7"/>
  <c r="T236" i="7" s="1"/>
  <c r="P236" i="7"/>
  <c r="AU235" i="7"/>
  <c r="AT235" i="7"/>
  <c r="AS235" i="7"/>
  <c r="AR235" i="7"/>
  <c r="S235" i="7"/>
  <c r="T235" i="7" s="1"/>
  <c r="P235" i="7"/>
  <c r="AU234" i="7"/>
  <c r="AT234" i="7"/>
  <c r="AS234" i="7"/>
  <c r="AR234" i="7"/>
  <c r="S234" i="7"/>
  <c r="T234" i="7" s="1"/>
  <c r="P234" i="7"/>
  <c r="AU233" i="7"/>
  <c r="AT233" i="7"/>
  <c r="AS233" i="7"/>
  <c r="AR233" i="7"/>
  <c r="S233" i="7"/>
  <c r="T233" i="7" s="1"/>
  <c r="P233" i="7"/>
  <c r="AU232" i="7"/>
  <c r="AT232" i="7"/>
  <c r="AS232" i="7"/>
  <c r="AR232" i="7"/>
  <c r="S232" i="7"/>
  <c r="T232" i="7" s="1"/>
  <c r="P232" i="7"/>
  <c r="AU231" i="7"/>
  <c r="AT231" i="7"/>
  <c r="AS231" i="7"/>
  <c r="AR231" i="7"/>
  <c r="S231" i="7"/>
  <c r="T231" i="7" s="1"/>
  <c r="P231" i="7"/>
  <c r="AU230" i="7"/>
  <c r="AT230" i="7"/>
  <c r="AS230" i="7"/>
  <c r="AR230" i="7"/>
  <c r="S230" i="7"/>
  <c r="T230" i="7" s="1"/>
  <c r="P230" i="7"/>
  <c r="AU229" i="7"/>
  <c r="AT229" i="7"/>
  <c r="AS229" i="7"/>
  <c r="AR229" i="7"/>
  <c r="S229" i="7"/>
  <c r="T229" i="7" s="1"/>
  <c r="P229" i="7"/>
  <c r="AU228" i="7"/>
  <c r="AT228" i="7"/>
  <c r="AS228" i="7"/>
  <c r="AR228" i="7"/>
  <c r="S228" i="7"/>
  <c r="T228" i="7" s="1"/>
  <c r="P228" i="7"/>
  <c r="AU227" i="7"/>
  <c r="AT227" i="7"/>
  <c r="AS227" i="7"/>
  <c r="AR227" i="7"/>
  <c r="S227" i="7"/>
  <c r="T227" i="7" s="1"/>
  <c r="P227" i="7"/>
  <c r="AU226" i="7"/>
  <c r="AT226" i="7"/>
  <c r="AS226" i="7"/>
  <c r="AR226" i="7"/>
  <c r="S226" i="7"/>
  <c r="T226" i="7" s="1"/>
  <c r="P226" i="7"/>
  <c r="AU225" i="7"/>
  <c r="AT225" i="7"/>
  <c r="AS225" i="7"/>
  <c r="AR225" i="7"/>
  <c r="S225" i="7"/>
  <c r="T225" i="7" s="1"/>
  <c r="P225" i="7"/>
  <c r="AU224" i="7"/>
  <c r="AT224" i="7"/>
  <c r="AS224" i="7"/>
  <c r="AR224" i="7"/>
  <c r="S224" i="7"/>
  <c r="T224" i="7" s="1"/>
  <c r="P224" i="7"/>
  <c r="AU223" i="7"/>
  <c r="AT223" i="7"/>
  <c r="AS223" i="7"/>
  <c r="AR223" i="7"/>
  <c r="S223" i="7"/>
  <c r="T223" i="7" s="1"/>
  <c r="P223" i="7"/>
  <c r="AU222" i="7"/>
  <c r="AT222" i="7"/>
  <c r="AS222" i="7"/>
  <c r="AR222" i="7"/>
  <c r="S222" i="7"/>
  <c r="T222" i="7" s="1"/>
  <c r="P222" i="7"/>
  <c r="AU221" i="7"/>
  <c r="AT221" i="7"/>
  <c r="AS221" i="7"/>
  <c r="AR221" i="7"/>
  <c r="S221" i="7"/>
  <c r="T221" i="7" s="1"/>
  <c r="P221" i="7"/>
  <c r="AU220" i="7"/>
  <c r="AT220" i="7"/>
  <c r="AS220" i="7"/>
  <c r="AR220" i="7"/>
  <c r="S220" i="7"/>
  <c r="T220" i="7" s="1"/>
  <c r="P220" i="7"/>
  <c r="AU219" i="7"/>
  <c r="AT219" i="7"/>
  <c r="AS219" i="7"/>
  <c r="AR219" i="7"/>
  <c r="S219" i="7"/>
  <c r="T219" i="7" s="1"/>
  <c r="P219" i="7"/>
  <c r="AU218" i="7"/>
  <c r="AT218" i="7"/>
  <c r="AS218" i="7"/>
  <c r="AR218" i="7"/>
  <c r="S218" i="7"/>
  <c r="T218" i="7" s="1"/>
  <c r="P218" i="7"/>
  <c r="AU217" i="7"/>
  <c r="AT217" i="7"/>
  <c r="AS217" i="7"/>
  <c r="AR217" i="7"/>
  <c r="S217" i="7"/>
  <c r="T217" i="7" s="1"/>
  <c r="P217" i="7"/>
  <c r="AU216" i="7"/>
  <c r="AT216" i="7"/>
  <c r="AS216" i="7"/>
  <c r="AR216" i="7"/>
  <c r="S216" i="7"/>
  <c r="T216" i="7" s="1"/>
  <c r="P216" i="7"/>
  <c r="AU215" i="7"/>
  <c r="AT215" i="7"/>
  <c r="AS215" i="7"/>
  <c r="AR215" i="7"/>
  <c r="S215" i="7"/>
  <c r="T215" i="7" s="1"/>
  <c r="P215" i="7"/>
  <c r="AU214" i="7"/>
  <c r="AT214" i="7"/>
  <c r="AS214" i="7"/>
  <c r="AR214" i="7"/>
  <c r="S214" i="7"/>
  <c r="T214" i="7" s="1"/>
  <c r="P214" i="7"/>
  <c r="AU213" i="7"/>
  <c r="AT213" i="7"/>
  <c r="AS213" i="7"/>
  <c r="AR213" i="7"/>
  <c r="S213" i="7"/>
  <c r="T213" i="7" s="1"/>
  <c r="P213" i="7"/>
  <c r="AU212" i="7"/>
  <c r="AT212" i="7"/>
  <c r="AS212" i="7"/>
  <c r="AR212" i="7"/>
  <c r="S212" i="7"/>
  <c r="T212" i="7" s="1"/>
  <c r="P212" i="7"/>
  <c r="AU211" i="7"/>
  <c r="AT211" i="7"/>
  <c r="AS211" i="7"/>
  <c r="AR211" i="7"/>
  <c r="S211" i="7"/>
  <c r="T211" i="7" s="1"/>
  <c r="P211" i="7"/>
  <c r="AU210" i="7"/>
  <c r="AT210" i="7"/>
  <c r="AS210" i="7"/>
  <c r="AR210" i="7"/>
  <c r="S210" i="7"/>
  <c r="T210" i="7" s="1"/>
  <c r="P210" i="7"/>
  <c r="AU209" i="7"/>
  <c r="AT209" i="7"/>
  <c r="AS209" i="7"/>
  <c r="AR209" i="7"/>
  <c r="S209" i="7"/>
  <c r="T209" i="7" s="1"/>
  <c r="P209" i="7"/>
  <c r="AU208" i="7"/>
  <c r="AT208" i="7"/>
  <c r="AS208" i="7"/>
  <c r="AR208" i="7"/>
  <c r="S208" i="7"/>
  <c r="T208" i="7" s="1"/>
  <c r="P208" i="7"/>
  <c r="AU207" i="7"/>
  <c r="AT207" i="7"/>
  <c r="AS207" i="7"/>
  <c r="AR207" i="7"/>
  <c r="S207" i="7"/>
  <c r="T207" i="7" s="1"/>
  <c r="P207" i="7"/>
  <c r="AU206" i="7"/>
  <c r="AT206" i="7"/>
  <c r="AS206" i="7"/>
  <c r="AR206" i="7"/>
  <c r="S206" i="7"/>
  <c r="T206" i="7" s="1"/>
  <c r="P206" i="7"/>
  <c r="AU205" i="7"/>
  <c r="AT205" i="7"/>
  <c r="AS205" i="7"/>
  <c r="AR205" i="7"/>
  <c r="S205" i="7"/>
  <c r="T205" i="7" s="1"/>
  <c r="P205" i="7"/>
  <c r="AU204" i="7"/>
  <c r="AT204" i="7"/>
  <c r="AS204" i="7"/>
  <c r="AR204" i="7"/>
  <c r="S204" i="7"/>
  <c r="T204" i="7" s="1"/>
  <c r="P204" i="7"/>
  <c r="AU203" i="7"/>
  <c r="AT203" i="7"/>
  <c r="AS203" i="7"/>
  <c r="AR203" i="7"/>
  <c r="S203" i="7"/>
  <c r="T203" i="7" s="1"/>
  <c r="P203" i="7"/>
  <c r="AU202" i="7"/>
  <c r="AT202" i="7"/>
  <c r="AS202" i="7"/>
  <c r="AR202" i="7"/>
  <c r="S202" i="7"/>
  <c r="T202" i="7" s="1"/>
  <c r="P202" i="7"/>
  <c r="AU201" i="7"/>
  <c r="AT201" i="7"/>
  <c r="AS201" i="7"/>
  <c r="AR201" i="7"/>
  <c r="S201" i="7"/>
  <c r="T201" i="7" s="1"/>
  <c r="P201" i="7"/>
  <c r="AU200" i="7"/>
  <c r="AT200" i="7"/>
  <c r="AS200" i="7"/>
  <c r="AR200" i="7"/>
  <c r="S200" i="7"/>
  <c r="T200" i="7" s="1"/>
  <c r="P200" i="7"/>
  <c r="AU199" i="7"/>
  <c r="AT199" i="7"/>
  <c r="AS199" i="7"/>
  <c r="AR199" i="7"/>
  <c r="S199" i="7"/>
  <c r="T199" i="7" s="1"/>
  <c r="P199" i="7"/>
  <c r="AU198" i="7"/>
  <c r="AT198" i="7"/>
  <c r="AS198" i="7"/>
  <c r="AR198" i="7"/>
  <c r="S198" i="7"/>
  <c r="T198" i="7" s="1"/>
  <c r="P198" i="7"/>
  <c r="AU197" i="7"/>
  <c r="AT197" i="7"/>
  <c r="AS197" i="7"/>
  <c r="AR197" i="7"/>
  <c r="S197" i="7"/>
  <c r="T197" i="7" s="1"/>
  <c r="P197" i="7"/>
  <c r="AU196" i="7"/>
  <c r="AT196" i="7"/>
  <c r="AS196" i="7"/>
  <c r="AR196" i="7"/>
  <c r="S196" i="7"/>
  <c r="T196" i="7" s="1"/>
  <c r="P196" i="7"/>
  <c r="AU195" i="7"/>
  <c r="AT195" i="7"/>
  <c r="AS195" i="7"/>
  <c r="AR195" i="7"/>
  <c r="S195" i="7"/>
  <c r="T195" i="7" s="1"/>
  <c r="P195" i="7"/>
  <c r="AU194" i="7"/>
  <c r="AT194" i="7"/>
  <c r="AS194" i="7"/>
  <c r="AR194" i="7"/>
  <c r="S194" i="7"/>
  <c r="T194" i="7" s="1"/>
  <c r="P194" i="7"/>
  <c r="AU193" i="7"/>
  <c r="AT193" i="7"/>
  <c r="AS193" i="7"/>
  <c r="AR193" i="7"/>
  <c r="S193" i="7"/>
  <c r="T193" i="7" s="1"/>
  <c r="P193" i="7"/>
  <c r="AU192" i="7"/>
  <c r="AT192" i="7"/>
  <c r="AS192" i="7"/>
  <c r="AR192" i="7"/>
  <c r="S192" i="7"/>
  <c r="T192" i="7" s="1"/>
  <c r="P192" i="7"/>
  <c r="AU191" i="7"/>
  <c r="AT191" i="7"/>
  <c r="AS191" i="7"/>
  <c r="AR191" i="7"/>
  <c r="S191" i="7"/>
  <c r="T191" i="7" s="1"/>
  <c r="P191" i="7"/>
  <c r="AU190" i="7"/>
  <c r="AT190" i="7"/>
  <c r="AS190" i="7"/>
  <c r="AR190" i="7"/>
  <c r="S190" i="7"/>
  <c r="T190" i="7" s="1"/>
  <c r="P190" i="7"/>
  <c r="AU189" i="7"/>
  <c r="AT189" i="7"/>
  <c r="AS189" i="7"/>
  <c r="AR189" i="7"/>
  <c r="S189" i="7"/>
  <c r="T189" i="7" s="1"/>
  <c r="P189" i="7"/>
  <c r="AU188" i="7"/>
  <c r="AT188" i="7"/>
  <c r="AS188" i="7"/>
  <c r="AR188" i="7"/>
  <c r="S188" i="7"/>
  <c r="T188" i="7" s="1"/>
  <c r="P188" i="7"/>
  <c r="AU187" i="7"/>
  <c r="AT187" i="7"/>
  <c r="AS187" i="7"/>
  <c r="AR187" i="7"/>
  <c r="S187" i="7"/>
  <c r="T187" i="7" s="1"/>
  <c r="P187" i="7"/>
  <c r="AU186" i="7"/>
  <c r="AT186" i="7"/>
  <c r="AS186" i="7"/>
  <c r="AR186" i="7"/>
  <c r="S186" i="7"/>
  <c r="T186" i="7" s="1"/>
  <c r="P186" i="7"/>
  <c r="AU185" i="7"/>
  <c r="AT185" i="7"/>
  <c r="AS185" i="7"/>
  <c r="AR185" i="7"/>
  <c r="S185" i="7"/>
  <c r="T185" i="7" s="1"/>
  <c r="P185" i="7"/>
  <c r="AU184" i="7"/>
  <c r="AT184" i="7"/>
  <c r="AS184" i="7"/>
  <c r="AR184" i="7"/>
  <c r="S184" i="7"/>
  <c r="T184" i="7" s="1"/>
  <c r="P184" i="7"/>
  <c r="AU183" i="7"/>
  <c r="AT183" i="7"/>
  <c r="AS183" i="7"/>
  <c r="AR183" i="7"/>
  <c r="S183" i="7"/>
  <c r="T183" i="7" s="1"/>
  <c r="P183" i="7"/>
  <c r="AU182" i="7"/>
  <c r="AT182" i="7"/>
  <c r="AS182" i="7"/>
  <c r="AR182" i="7"/>
  <c r="S182" i="7"/>
  <c r="T182" i="7" s="1"/>
  <c r="P182" i="7"/>
  <c r="AU181" i="7"/>
  <c r="AT181" i="7"/>
  <c r="AS181" i="7"/>
  <c r="AR181" i="7"/>
  <c r="S181" i="7"/>
  <c r="T181" i="7" s="1"/>
  <c r="P181" i="7"/>
  <c r="AU180" i="7"/>
  <c r="AT180" i="7"/>
  <c r="AS180" i="7"/>
  <c r="AR180" i="7"/>
  <c r="S180" i="7"/>
  <c r="T180" i="7" s="1"/>
  <c r="P180" i="7"/>
  <c r="AU179" i="7"/>
  <c r="AT179" i="7"/>
  <c r="AS179" i="7"/>
  <c r="AR179" i="7"/>
  <c r="S179" i="7"/>
  <c r="T179" i="7" s="1"/>
  <c r="P179" i="7"/>
  <c r="AU178" i="7"/>
  <c r="AT178" i="7"/>
  <c r="AS178" i="7"/>
  <c r="AR178" i="7"/>
  <c r="S178" i="7"/>
  <c r="T178" i="7" s="1"/>
  <c r="P178" i="7"/>
  <c r="AU177" i="7"/>
  <c r="AT177" i="7"/>
  <c r="AS177" i="7"/>
  <c r="AR177" i="7"/>
  <c r="S177" i="7"/>
  <c r="T177" i="7" s="1"/>
  <c r="P177" i="7"/>
  <c r="AU176" i="7"/>
  <c r="AT176" i="7"/>
  <c r="AS176" i="7"/>
  <c r="AR176" i="7"/>
  <c r="S176" i="7"/>
  <c r="T176" i="7" s="1"/>
  <c r="P176" i="7"/>
  <c r="AU175" i="7"/>
  <c r="AT175" i="7"/>
  <c r="AS175" i="7"/>
  <c r="AR175" i="7"/>
  <c r="S175" i="7"/>
  <c r="T175" i="7" s="1"/>
  <c r="P175" i="7"/>
  <c r="AU174" i="7"/>
  <c r="AT174" i="7"/>
  <c r="AS174" i="7"/>
  <c r="AR174" i="7"/>
  <c r="S174" i="7"/>
  <c r="T174" i="7" s="1"/>
  <c r="P174" i="7"/>
  <c r="AU173" i="7"/>
  <c r="AT173" i="7"/>
  <c r="AS173" i="7"/>
  <c r="AR173" i="7"/>
  <c r="S173" i="7"/>
  <c r="T173" i="7" s="1"/>
  <c r="P173" i="7"/>
  <c r="AU172" i="7"/>
  <c r="AT172" i="7"/>
  <c r="AS172" i="7"/>
  <c r="AR172" i="7"/>
  <c r="S172" i="7"/>
  <c r="T172" i="7" s="1"/>
  <c r="P172" i="7"/>
  <c r="AU171" i="7"/>
  <c r="AT171" i="7"/>
  <c r="AS171" i="7"/>
  <c r="AR171" i="7"/>
  <c r="S171" i="7"/>
  <c r="T171" i="7" s="1"/>
  <c r="P171" i="7"/>
  <c r="AU170" i="7"/>
  <c r="AT170" i="7"/>
  <c r="AS170" i="7"/>
  <c r="AR170" i="7"/>
  <c r="S170" i="7"/>
  <c r="T170" i="7" s="1"/>
  <c r="P170" i="7"/>
  <c r="AU169" i="7"/>
  <c r="AT169" i="7"/>
  <c r="AS169" i="7"/>
  <c r="AR169" i="7"/>
  <c r="S169" i="7"/>
  <c r="T169" i="7" s="1"/>
  <c r="P169" i="7"/>
  <c r="AU168" i="7"/>
  <c r="AT168" i="7"/>
  <c r="AS168" i="7"/>
  <c r="AR168" i="7"/>
  <c r="S168" i="7"/>
  <c r="T168" i="7" s="1"/>
  <c r="P168" i="7"/>
  <c r="AU167" i="7"/>
  <c r="AT167" i="7"/>
  <c r="AS167" i="7"/>
  <c r="AR167" i="7"/>
  <c r="S167" i="7"/>
  <c r="T167" i="7" s="1"/>
  <c r="P167" i="7"/>
  <c r="AU166" i="7"/>
  <c r="AT166" i="7"/>
  <c r="AS166" i="7"/>
  <c r="AR166" i="7"/>
  <c r="S166" i="7"/>
  <c r="T166" i="7" s="1"/>
  <c r="P166" i="7"/>
  <c r="AU165" i="7"/>
  <c r="AT165" i="7"/>
  <c r="AS165" i="7"/>
  <c r="AR165" i="7"/>
  <c r="S165" i="7"/>
  <c r="T165" i="7" s="1"/>
  <c r="P165" i="7"/>
  <c r="AU164" i="7"/>
  <c r="AT164" i="7"/>
  <c r="AS164" i="7"/>
  <c r="AR164" i="7"/>
  <c r="S164" i="7"/>
  <c r="T164" i="7" s="1"/>
  <c r="P164" i="7"/>
  <c r="AU163" i="7"/>
  <c r="AT163" i="7"/>
  <c r="AS163" i="7"/>
  <c r="AR163" i="7"/>
  <c r="S163" i="7"/>
  <c r="T163" i="7" s="1"/>
  <c r="P163" i="7"/>
  <c r="AU162" i="7"/>
  <c r="AT162" i="7"/>
  <c r="AS162" i="7"/>
  <c r="AR162" i="7"/>
  <c r="S162" i="7"/>
  <c r="T162" i="7" s="1"/>
  <c r="P162" i="7"/>
  <c r="AU161" i="7"/>
  <c r="AT161" i="7"/>
  <c r="AS161" i="7"/>
  <c r="AR161" i="7"/>
  <c r="S161" i="7"/>
  <c r="T161" i="7" s="1"/>
  <c r="P161" i="7"/>
  <c r="AU160" i="7"/>
  <c r="AT160" i="7"/>
  <c r="AS160" i="7"/>
  <c r="AR160" i="7"/>
  <c r="S160" i="7"/>
  <c r="T160" i="7" s="1"/>
  <c r="P160" i="7"/>
  <c r="AU159" i="7"/>
  <c r="AT159" i="7"/>
  <c r="AS159" i="7"/>
  <c r="AR159" i="7"/>
  <c r="S159" i="7"/>
  <c r="T159" i="7" s="1"/>
  <c r="P159" i="7"/>
  <c r="AU158" i="7"/>
  <c r="AT158" i="7"/>
  <c r="AS158" i="7"/>
  <c r="AR158" i="7"/>
  <c r="S158" i="7"/>
  <c r="T158" i="7" s="1"/>
  <c r="P158" i="7"/>
  <c r="AU157" i="7"/>
  <c r="AT157" i="7"/>
  <c r="AS157" i="7"/>
  <c r="AR157" i="7"/>
  <c r="S157" i="7"/>
  <c r="T157" i="7" s="1"/>
  <c r="P157" i="7"/>
  <c r="AU156" i="7"/>
  <c r="AT156" i="7"/>
  <c r="AS156" i="7"/>
  <c r="AR156" i="7"/>
  <c r="S156" i="7"/>
  <c r="T156" i="7" s="1"/>
  <c r="P156" i="7"/>
  <c r="AU155" i="7"/>
  <c r="AT155" i="7"/>
  <c r="AS155" i="7"/>
  <c r="AR155" i="7"/>
  <c r="S155" i="7"/>
  <c r="T155" i="7" s="1"/>
  <c r="P155" i="7"/>
  <c r="AU154" i="7"/>
  <c r="AT154" i="7"/>
  <c r="AS154" i="7"/>
  <c r="AR154" i="7"/>
  <c r="S154" i="7"/>
  <c r="T154" i="7" s="1"/>
  <c r="P154" i="7"/>
  <c r="AU153" i="7"/>
  <c r="AT153" i="7"/>
  <c r="AS153" i="7"/>
  <c r="AR153" i="7"/>
  <c r="S153" i="7"/>
  <c r="T153" i="7" s="1"/>
  <c r="P153" i="7"/>
  <c r="AU152" i="7"/>
  <c r="AT152" i="7"/>
  <c r="AS152" i="7"/>
  <c r="AR152" i="7"/>
  <c r="S152" i="7"/>
  <c r="T152" i="7" s="1"/>
  <c r="P152" i="7"/>
  <c r="AU151" i="7"/>
  <c r="AT151" i="7"/>
  <c r="AS151" i="7"/>
  <c r="AR151" i="7"/>
  <c r="S151" i="7"/>
  <c r="T151" i="7" s="1"/>
  <c r="P151" i="7"/>
  <c r="AU150" i="7"/>
  <c r="AT150" i="7"/>
  <c r="AS150" i="7"/>
  <c r="AR150" i="7"/>
  <c r="S150" i="7"/>
  <c r="T150" i="7" s="1"/>
  <c r="P150" i="7"/>
  <c r="AU149" i="7"/>
  <c r="AT149" i="7"/>
  <c r="AS149" i="7"/>
  <c r="AR149" i="7"/>
  <c r="S149" i="7"/>
  <c r="T149" i="7" s="1"/>
  <c r="P149" i="7"/>
  <c r="AU148" i="7"/>
  <c r="AT148" i="7"/>
  <c r="AS148" i="7"/>
  <c r="AR148" i="7"/>
  <c r="S148" i="7"/>
  <c r="T148" i="7" s="1"/>
  <c r="P148" i="7"/>
  <c r="AU147" i="7"/>
  <c r="AT147" i="7"/>
  <c r="AS147" i="7"/>
  <c r="AR147" i="7"/>
  <c r="S147" i="7"/>
  <c r="T147" i="7" s="1"/>
  <c r="P147" i="7"/>
  <c r="AU146" i="7"/>
  <c r="AT146" i="7"/>
  <c r="AS146" i="7"/>
  <c r="AR146" i="7"/>
  <c r="S146" i="7"/>
  <c r="T146" i="7" s="1"/>
  <c r="P146" i="7"/>
  <c r="AU145" i="7"/>
  <c r="AT145" i="7"/>
  <c r="AS145" i="7"/>
  <c r="AR145" i="7"/>
  <c r="S145" i="7"/>
  <c r="T145" i="7" s="1"/>
  <c r="P145" i="7"/>
  <c r="AU144" i="7"/>
  <c r="AT144" i="7"/>
  <c r="AS144" i="7"/>
  <c r="AR144" i="7"/>
  <c r="S144" i="7"/>
  <c r="T144" i="7" s="1"/>
  <c r="P144" i="7"/>
  <c r="AU143" i="7"/>
  <c r="AT143" i="7"/>
  <c r="AS143" i="7"/>
  <c r="AR143" i="7"/>
  <c r="S143" i="7"/>
  <c r="T143" i="7" s="1"/>
  <c r="P143" i="7"/>
  <c r="AU142" i="7"/>
  <c r="AT142" i="7"/>
  <c r="AS142" i="7"/>
  <c r="AR142" i="7"/>
  <c r="S142" i="7"/>
  <c r="T142" i="7" s="1"/>
  <c r="P142" i="7"/>
  <c r="AU141" i="7"/>
  <c r="AT141" i="7"/>
  <c r="AS141" i="7"/>
  <c r="AR141" i="7"/>
  <c r="S141" i="7"/>
  <c r="T141" i="7" s="1"/>
  <c r="P141" i="7"/>
  <c r="AU140" i="7"/>
  <c r="AT140" i="7"/>
  <c r="AS140" i="7"/>
  <c r="AR140" i="7"/>
  <c r="S140" i="7"/>
  <c r="T140" i="7" s="1"/>
  <c r="P140" i="7"/>
  <c r="AU139" i="7"/>
  <c r="AT139" i="7"/>
  <c r="AS139" i="7"/>
  <c r="AR139" i="7"/>
  <c r="S139" i="7"/>
  <c r="T139" i="7" s="1"/>
  <c r="P139" i="7"/>
  <c r="AU138" i="7"/>
  <c r="AT138" i="7"/>
  <c r="AS138" i="7"/>
  <c r="AR138" i="7"/>
  <c r="S138" i="7"/>
  <c r="T138" i="7" s="1"/>
  <c r="P138" i="7"/>
  <c r="AU137" i="7"/>
  <c r="AT137" i="7"/>
  <c r="AS137" i="7"/>
  <c r="AR137" i="7"/>
  <c r="S137" i="7"/>
  <c r="T137" i="7" s="1"/>
  <c r="P137" i="7"/>
  <c r="AU136" i="7"/>
  <c r="AT136" i="7"/>
  <c r="AS136" i="7"/>
  <c r="AR136" i="7"/>
  <c r="S136" i="7"/>
  <c r="T136" i="7" s="1"/>
  <c r="P136" i="7"/>
  <c r="AU135" i="7"/>
  <c r="AT135" i="7"/>
  <c r="AS135" i="7"/>
  <c r="AR135" i="7"/>
  <c r="S135" i="7"/>
  <c r="T135" i="7" s="1"/>
  <c r="P135" i="7"/>
  <c r="AU134" i="7"/>
  <c r="AT134" i="7"/>
  <c r="AS134" i="7"/>
  <c r="AR134" i="7"/>
  <c r="S134" i="7"/>
  <c r="T134" i="7" s="1"/>
  <c r="P134" i="7"/>
  <c r="AU133" i="7"/>
  <c r="AT133" i="7"/>
  <c r="AS133" i="7"/>
  <c r="AR133" i="7"/>
  <c r="S133" i="7"/>
  <c r="T133" i="7" s="1"/>
  <c r="P133" i="7"/>
  <c r="AU132" i="7"/>
  <c r="AT132" i="7"/>
  <c r="AS132" i="7"/>
  <c r="AR132" i="7"/>
  <c r="S132" i="7"/>
  <c r="T132" i="7" s="1"/>
  <c r="P132" i="7"/>
  <c r="AU131" i="7"/>
  <c r="AT131" i="7"/>
  <c r="AS131" i="7"/>
  <c r="AR131" i="7"/>
  <c r="S131" i="7"/>
  <c r="T131" i="7" s="1"/>
  <c r="P131" i="7"/>
  <c r="AU130" i="7"/>
  <c r="AT130" i="7"/>
  <c r="AS130" i="7"/>
  <c r="AR130" i="7"/>
  <c r="S130" i="7"/>
  <c r="T130" i="7" s="1"/>
  <c r="P130" i="7"/>
  <c r="AU129" i="7"/>
  <c r="AT129" i="7"/>
  <c r="AS129" i="7"/>
  <c r="AR129" i="7"/>
  <c r="S129" i="7"/>
  <c r="T129" i="7" s="1"/>
  <c r="P129" i="7"/>
  <c r="AU128" i="7"/>
  <c r="AT128" i="7"/>
  <c r="AS128" i="7"/>
  <c r="AR128" i="7"/>
  <c r="S128" i="7"/>
  <c r="T128" i="7" s="1"/>
  <c r="P128" i="7"/>
  <c r="AU127" i="7"/>
  <c r="AT127" i="7"/>
  <c r="AS127" i="7"/>
  <c r="AR127" i="7"/>
  <c r="S127" i="7"/>
  <c r="T127" i="7" s="1"/>
  <c r="P127" i="7"/>
  <c r="AU126" i="7"/>
  <c r="AT126" i="7"/>
  <c r="AS126" i="7"/>
  <c r="AR126" i="7"/>
  <c r="S126" i="7"/>
  <c r="T126" i="7" s="1"/>
  <c r="P126" i="7"/>
  <c r="AU125" i="7"/>
  <c r="AT125" i="7"/>
  <c r="AS125" i="7"/>
  <c r="AR125" i="7"/>
  <c r="S125" i="7"/>
  <c r="T125" i="7" s="1"/>
  <c r="P125" i="7"/>
  <c r="AU124" i="7"/>
  <c r="AT124" i="7"/>
  <c r="AS124" i="7"/>
  <c r="AR124" i="7"/>
  <c r="S124" i="7"/>
  <c r="T124" i="7" s="1"/>
  <c r="P124" i="7"/>
  <c r="AU123" i="7"/>
  <c r="AT123" i="7"/>
  <c r="AS123" i="7"/>
  <c r="AR123" i="7"/>
  <c r="S123" i="7"/>
  <c r="T123" i="7" s="1"/>
  <c r="P123" i="7"/>
  <c r="AU122" i="7"/>
  <c r="AT122" i="7"/>
  <c r="AS122" i="7"/>
  <c r="AR122" i="7"/>
  <c r="S122" i="7"/>
  <c r="T122" i="7" s="1"/>
  <c r="P122" i="7"/>
  <c r="AU121" i="7"/>
  <c r="AT121" i="7"/>
  <c r="AS121" i="7"/>
  <c r="AR121" i="7"/>
  <c r="S121" i="7"/>
  <c r="T121" i="7" s="1"/>
  <c r="P121" i="7"/>
  <c r="AU120" i="7"/>
  <c r="AT120" i="7"/>
  <c r="AS120" i="7"/>
  <c r="AR120" i="7"/>
  <c r="S120" i="7"/>
  <c r="T120" i="7" s="1"/>
  <c r="P120" i="7"/>
  <c r="AU119" i="7"/>
  <c r="AT119" i="7"/>
  <c r="AS119" i="7"/>
  <c r="AR119" i="7"/>
  <c r="S119" i="7"/>
  <c r="T119" i="7" s="1"/>
  <c r="P119" i="7"/>
  <c r="AU118" i="7"/>
  <c r="AT118" i="7"/>
  <c r="AS118" i="7"/>
  <c r="AR118" i="7"/>
  <c r="S118" i="7"/>
  <c r="T118" i="7" s="1"/>
  <c r="P118" i="7"/>
  <c r="AU117" i="7"/>
  <c r="AT117" i="7"/>
  <c r="AS117" i="7"/>
  <c r="AR117" i="7"/>
  <c r="S117" i="7"/>
  <c r="T117" i="7" s="1"/>
  <c r="P117" i="7"/>
  <c r="AU116" i="7"/>
  <c r="AT116" i="7"/>
  <c r="AS116" i="7"/>
  <c r="AR116" i="7"/>
  <c r="S116" i="7"/>
  <c r="T116" i="7" s="1"/>
  <c r="P116" i="7"/>
  <c r="AU115" i="7"/>
  <c r="AT115" i="7"/>
  <c r="AS115" i="7"/>
  <c r="AR115" i="7"/>
  <c r="S115" i="7"/>
  <c r="T115" i="7" s="1"/>
  <c r="P115" i="7"/>
  <c r="AU114" i="7"/>
  <c r="AT114" i="7"/>
  <c r="AS114" i="7"/>
  <c r="AR114" i="7"/>
  <c r="S114" i="7"/>
  <c r="T114" i="7" s="1"/>
  <c r="P114" i="7"/>
  <c r="AU113" i="7"/>
  <c r="AT113" i="7"/>
  <c r="AS113" i="7"/>
  <c r="AR113" i="7"/>
  <c r="S113" i="7"/>
  <c r="T113" i="7" s="1"/>
  <c r="P113" i="7"/>
  <c r="AU112" i="7"/>
  <c r="AT112" i="7"/>
  <c r="AS112" i="7"/>
  <c r="AR112" i="7"/>
  <c r="S112" i="7"/>
  <c r="T112" i="7" s="1"/>
  <c r="P112" i="7"/>
  <c r="AU111" i="7"/>
  <c r="AT111" i="7"/>
  <c r="AS111" i="7"/>
  <c r="AR111" i="7"/>
  <c r="S111" i="7"/>
  <c r="T111" i="7" s="1"/>
  <c r="P111" i="7"/>
  <c r="AU110" i="7"/>
  <c r="AT110" i="7"/>
  <c r="AS110" i="7"/>
  <c r="AR110" i="7"/>
  <c r="S110" i="7"/>
  <c r="T110" i="7" s="1"/>
  <c r="P110" i="7"/>
  <c r="AU109" i="7"/>
  <c r="AT109" i="7"/>
  <c r="AS109" i="7"/>
  <c r="AR109" i="7"/>
  <c r="S109" i="7"/>
  <c r="T109" i="7" s="1"/>
  <c r="P109" i="7"/>
  <c r="AU108" i="7"/>
  <c r="AT108" i="7"/>
  <c r="AS108" i="7"/>
  <c r="AR108" i="7"/>
  <c r="S108" i="7"/>
  <c r="T108" i="7" s="1"/>
  <c r="P108" i="7"/>
  <c r="AU107" i="7"/>
  <c r="AT107" i="7"/>
  <c r="AS107" i="7"/>
  <c r="AR107" i="7"/>
  <c r="S107" i="7"/>
  <c r="T107" i="7" s="1"/>
  <c r="P107" i="7"/>
  <c r="AU106" i="7"/>
  <c r="AT106" i="7"/>
  <c r="AS106" i="7"/>
  <c r="AR106" i="7"/>
  <c r="S106" i="7"/>
  <c r="T106" i="7" s="1"/>
  <c r="P106" i="7"/>
  <c r="AU105" i="7"/>
  <c r="AT105" i="7"/>
  <c r="AS105" i="7"/>
  <c r="AR105" i="7"/>
  <c r="S105" i="7"/>
  <c r="T105" i="7" s="1"/>
  <c r="P105" i="7"/>
  <c r="AU104" i="7"/>
  <c r="AT104" i="7"/>
  <c r="AS104" i="7"/>
  <c r="AR104" i="7"/>
  <c r="S104" i="7"/>
  <c r="T104" i="7" s="1"/>
  <c r="P104" i="7"/>
  <c r="AU103" i="7"/>
  <c r="AT103" i="7"/>
  <c r="AS103" i="7"/>
  <c r="AR103" i="7"/>
  <c r="S103" i="7"/>
  <c r="T103" i="7" s="1"/>
  <c r="P103" i="7"/>
  <c r="AU102" i="7"/>
  <c r="AT102" i="7"/>
  <c r="AS102" i="7"/>
  <c r="AR102" i="7"/>
  <c r="S102" i="7"/>
  <c r="T102" i="7" s="1"/>
  <c r="P102" i="7"/>
  <c r="AU101" i="7"/>
  <c r="AT101" i="7"/>
  <c r="AS101" i="7"/>
  <c r="AR101" i="7"/>
  <c r="S101" i="7"/>
  <c r="T101" i="7" s="1"/>
  <c r="P101" i="7"/>
  <c r="AU100" i="7"/>
  <c r="AT100" i="7"/>
  <c r="AS100" i="7"/>
  <c r="AR100" i="7"/>
  <c r="S100" i="7"/>
  <c r="T100" i="7" s="1"/>
  <c r="P100" i="7"/>
  <c r="AU99" i="7"/>
  <c r="AT99" i="7"/>
  <c r="AS99" i="7"/>
  <c r="AR99" i="7"/>
  <c r="S99" i="7"/>
  <c r="T99" i="7" s="1"/>
  <c r="P99" i="7"/>
  <c r="AU98" i="7"/>
  <c r="AT98" i="7"/>
  <c r="AS98" i="7"/>
  <c r="AR98" i="7"/>
  <c r="S98" i="7"/>
  <c r="T98" i="7" s="1"/>
  <c r="P98" i="7"/>
  <c r="AU97" i="7"/>
  <c r="AT97" i="7"/>
  <c r="AS97" i="7"/>
  <c r="AR97" i="7"/>
  <c r="S97" i="7"/>
  <c r="T97" i="7" s="1"/>
  <c r="P97" i="7"/>
  <c r="AU96" i="7"/>
  <c r="AT96" i="7"/>
  <c r="AS96" i="7"/>
  <c r="AR96" i="7"/>
  <c r="S96" i="7"/>
  <c r="T96" i="7" s="1"/>
  <c r="P96" i="7"/>
  <c r="AU95" i="7"/>
  <c r="AT95" i="7"/>
  <c r="AS95" i="7"/>
  <c r="AR95" i="7"/>
  <c r="S95" i="7"/>
  <c r="T95" i="7" s="1"/>
  <c r="P95" i="7"/>
  <c r="AU94" i="7"/>
  <c r="AT94" i="7"/>
  <c r="AS94" i="7"/>
  <c r="AR94" i="7"/>
  <c r="S94" i="7"/>
  <c r="T94" i="7" s="1"/>
  <c r="P94" i="7"/>
  <c r="AU93" i="7"/>
  <c r="AT93" i="7"/>
  <c r="AS93" i="7"/>
  <c r="AR93" i="7"/>
  <c r="S93" i="7"/>
  <c r="T93" i="7" s="1"/>
  <c r="P93" i="7"/>
  <c r="AU92" i="7"/>
  <c r="AT92" i="7"/>
  <c r="AS92" i="7"/>
  <c r="AR92" i="7"/>
  <c r="S92" i="7"/>
  <c r="T92" i="7" s="1"/>
  <c r="P92" i="7"/>
  <c r="AU91" i="7"/>
  <c r="AT91" i="7"/>
  <c r="AS91" i="7"/>
  <c r="AR91" i="7"/>
  <c r="S91" i="7"/>
  <c r="T91" i="7" s="1"/>
  <c r="P91" i="7"/>
  <c r="AU90" i="7"/>
  <c r="AT90" i="7"/>
  <c r="AS90" i="7"/>
  <c r="AR90" i="7"/>
  <c r="S90" i="7"/>
  <c r="T90" i="7" s="1"/>
  <c r="P90" i="7"/>
  <c r="AU89" i="7"/>
  <c r="AT89" i="7"/>
  <c r="AS89" i="7"/>
  <c r="AR89" i="7"/>
  <c r="S89" i="7"/>
  <c r="T89" i="7" s="1"/>
  <c r="P89" i="7"/>
  <c r="AU88" i="7"/>
  <c r="AT88" i="7"/>
  <c r="AS88" i="7"/>
  <c r="AR88" i="7"/>
  <c r="S88" i="7"/>
  <c r="T88" i="7" s="1"/>
  <c r="P88" i="7"/>
  <c r="AU87" i="7"/>
  <c r="AT87" i="7"/>
  <c r="AS87" i="7"/>
  <c r="AR87" i="7"/>
  <c r="S87" i="7"/>
  <c r="T87" i="7" s="1"/>
  <c r="P87" i="7"/>
  <c r="AU86" i="7"/>
  <c r="AT86" i="7"/>
  <c r="AS86" i="7"/>
  <c r="AR86" i="7"/>
  <c r="S86" i="7"/>
  <c r="T86" i="7" s="1"/>
  <c r="P86" i="7"/>
  <c r="AU85" i="7"/>
  <c r="AT85" i="7"/>
  <c r="AS85" i="7"/>
  <c r="AR85" i="7"/>
  <c r="S85" i="7"/>
  <c r="T85" i="7" s="1"/>
  <c r="P85" i="7"/>
  <c r="AU84" i="7"/>
  <c r="AT84" i="7"/>
  <c r="AS84" i="7"/>
  <c r="AR84" i="7"/>
  <c r="S84" i="7"/>
  <c r="T84" i="7" s="1"/>
  <c r="P84" i="7"/>
  <c r="AU83" i="7"/>
  <c r="AT83" i="7"/>
  <c r="AS83" i="7"/>
  <c r="AR83" i="7"/>
  <c r="S83" i="7"/>
  <c r="T83" i="7" s="1"/>
  <c r="P83" i="7"/>
  <c r="AU82" i="7"/>
  <c r="AT82" i="7"/>
  <c r="AS82" i="7"/>
  <c r="AR82" i="7"/>
  <c r="S82" i="7"/>
  <c r="T82" i="7" s="1"/>
  <c r="P82" i="7"/>
  <c r="AU81" i="7"/>
  <c r="AT81" i="7"/>
  <c r="AS81" i="7"/>
  <c r="AR81" i="7"/>
  <c r="S81" i="7"/>
  <c r="T81" i="7" s="1"/>
  <c r="P81" i="7"/>
  <c r="AU80" i="7"/>
  <c r="AT80" i="7"/>
  <c r="AS80" i="7"/>
  <c r="AR80" i="7"/>
  <c r="S80" i="7"/>
  <c r="T80" i="7" s="1"/>
  <c r="P80" i="7"/>
  <c r="AU79" i="7"/>
  <c r="AT79" i="7"/>
  <c r="AS79" i="7"/>
  <c r="AR79" i="7"/>
  <c r="S79" i="7"/>
  <c r="T79" i="7" s="1"/>
  <c r="P79" i="7"/>
  <c r="AU78" i="7"/>
  <c r="AT78" i="7"/>
  <c r="AS78" i="7"/>
  <c r="AR78" i="7"/>
  <c r="S78" i="7"/>
  <c r="T78" i="7" s="1"/>
  <c r="P78" i="7"/>
  <c r="AU77" i="7"/>
  <c r="AT77" i="7"/>
  <c r="AS77" i="7"/>
  <c r="AR77" i="7"/>
  <c r="S77" i="7"/>
  <c r="T77" i="7" s="1"/>
  <c r="P77" i="7"/>
  <c r="AU76" i="7"/>
  <c r="AT76" i="7"/>
  <c r="AS76" i="7"/>
  <c r="AR76" i="7"/>
  <c r="S76" i="7"/>
  <c r="T76" i="7" s="1"/>
  <c r="P76" i="7"/>
  <c r="AU75" i="7"/>
  <c r="AT75" i="7"/>
  <c r="AS75" i="7"/>
  <c r="AR75" i="7"/>
  <c r="S75" i="7"/>
  <c r="T75" i="7" s="1"/>
  <c r="P75" i="7"/>
  <c r="AU74" i="7"/>
  <c r="AT74" i="7"/>
  <c r="AS74" i="7"/>
  <c r="AR74" i="7"/>
  <c r="S74" i="7"/>
  <c r="T74" i="7" s="1"/>
  <c r="P74" i="7"/>
  <c r="AU73" i="7"/>
  <c r="AT73" i="7"/>
  <c r="AS73" i="7"/>
  <c r="AR73" i="7"/>
  <c r="S73" i="7"/>
  <c r="T73" i="7" s="1"/>
  <c r="P73" i="7"/>
  <c r="AU72" i="7"/>
  <c r="AT72" i="7"/>
  <c r="AS72" i="7"/>
  <c r="AR72" i="7"/>
  <c r="S72" i="7"/>
  <c r="T72" i="7" s="1"/>
  <c r="P72" i="7"/>
  <c r="AU71" i="7"/>
  <c r="AT71" i="7"/>
  <c r="AS71" i="7"/>
  <c r="AR71" i="7"/>
  <c r="S71" i="7"/>
  <c r="T71" i="7" s="1"/>
  <c r="P71" i="7"/>
  <c r="AU70" i="7"/>
  <c r="AT70" i="7"/>
  <c r="AS70" i="7"/>
  <c r="AR70" i="7"/>
  <c r="S70" i="7"/>
  <c r="T70" i="7" s="1"/>
  <c r="P70" i="7"/>
  <c r="AU69" i="7"/>
  <c r="AT69" i="7"/>
  <c r="AS69" i="7"/>
  <c r="AR69" i="7"/>
  <c r="S69" i="7"/>
  <c r="T69" i="7" s="1"/>
  <c r="P69" i="7"/>
  <c r="AU68" i="7"/>
  <c r="AT68" i="7"/>
  <c r="AS68" i="7"/>
  <c r="AR68" i="7"/>
  <c r="S68" i="7"/>
  <c r="T68" i="7" s="1"/>
  <c r="P68" i="7"/>
  <c r="AU67" i="7"/>
  <c r="AT67" i="7"/>
  <c r="AS67" i="7"/>
  <c r="AR67" i="7"/>
  <c r="S67" i="7"/>
  <c r="T67" i="7" s="1"/>
  <c r="P67" i="7"/>
  <c r="AU66" i="7"/>
  <c r="AT66" i="7"/>
  <c r="AS66" i="7"/>
  <c r="AR66" i="7"/>
  <c r="S66" i="7"/>
  <c r="T66" i="7" s="1"/>
  <c r="P66" i="7"/>
  <c r="AU65" i="7"/>
  <c r="AT65" i="7"/>
  <c r="AS65" i="7"/>
  <c r="AR65" i="7"/>
  <c r="S65" i="7"/>
  <c r="T65" i="7" s="1"/>
  <c r="P65" i="7"/>
  <c r="AU64" i="7"/>
  <c r="AT64" i="7"/>
  <c r="AS64" i="7"/>
  <c r="AR64" i="7"/>
  <c r="S64" i="7"/>
  <c r="T64" i="7" s="1"/>
  <c r="P64" i="7"/>
  <c r="AU63" i="7"/>
  <c r="AT63" i="7"/>
  <c r="AS63" i="7"/>
  <c r="AR63" i="7"/>
  <c r="S63" i="7"/>
  <c r="T63" i="7" s="1"/>
  <c r="P63" i="7"/>
  <c r="AU62" i="7"/>
  <c r="AT62" i="7"/>
  <c r="AS62" i="7"/>
  <c r="AR62" i="7"/>
  <c r="S62" i="7"/>
  <c r="T62" i="7" s="1"/>
  <c r="P62" i="7"/>
  <c r="AU61" i="7"/>
  <c r="AT61" i="7"/>
  <c r="AS61" i="7"/>
  <c r="AR61" i="7"/>
  <c r="S61" i="7"/>
  <c r="T61" i="7" s="1"/>
  <c r="P61" i="7"/>
  <c r="AU60" i="7"/>
  <c r="AT60" i="7"/>
  <c r="AS60" i="7"/>
  <c r="AR60" i="7"/>
  <c r="S60" i="7"/>
  <c r="T60" i="7" s="1"/>
  <c r="P60" i="7"/>
  <c r="AU59" i="7"/>
  <c r="AT59" i="7"/>
  <c r="AS59" i="7"/>
  <c r="AR59" i="7"/>
  <c r="S59" i="7"/>
  <c r="T59" i="7" s="1"/>
  <c r="P59" i="7"/>
  <c r="AU58" i="7"/>
  <c r="AT58" i="7"/>
  <c r="AS58" i="7"/>
  <c r="AR58" i="7"/>
  <c r="S58" i="7"/>
  <c r="T58" i="7" s="1"/>
  <c r="P58" i="7"/>
  <c r="AU57" i="7"/>
  <c r="AT57" i="7"/>
  <c r="AS57" i="7"/>
  <c r="AR57" i="7"/>
  <c r="S57" i="7"/>
  <c r="T57" i="7" s="1"/>
  <c r="P57" i="7"/>
  <c r="AU56" i="7"/>
  <c r="AT56" i="7"/>
  <c r="AS56" i="7"/>
  <c r="AR56" i="7"/>
  <c r="S56" i="7"/>
  <c r="T56" i="7" s="1"/>
  <c r="P56" i="7"/>
  <c r="AU55" i="7"/>
  <c r="AT55" i="7"/>
  <c r="AS55" i="7"/>
  <c r="AR55" i="7"/>
  <c r="S55" i="7"/>
  <c r="T55" i="7" s="1"/>
  <c r="P55" i="7"/>
  <c r="AU54" i="7"/>
  <c r="AT54" i="7"/>
  <c r="AS54" i="7"/>
  <c r="AR54" i="7"/>
  <c r="S54" i="7"/>
  <c r="T54" i="7" s="1"/>
  <c r="P54" i="7"/>
  <c r="AU53" i="7"/>
  <c r="AT53" i="7"/>
  <c r="AS53" i="7"/>
  <c r="AR53" i="7"/>
  <c r="S53" i="7"/>
  <c r="T53" i="7" s="1"/>
  <c r="P53" i="7"/>
  <c r="AU52" i="7"/>
  <c r="AT52" i="7"/>
  <c r="AS52" i="7"/>
  <c r="AR52" i="7"/>
  <c r="S52" i="7"/>
  <c r="T52" i="7" s="1"/>
  <c r="P52" i="7"/>
  <c r="AU51" i="7"/>
  <c r="AT51" i="7"/>
  <c r="AS51" i="7"/>
  <c r="AR51" i="7"/>
  <c r="S51" i="7"/>
  <c r="T51" i="7" s="1"/>
  <c r="P51" i="7"/>
  <c r="AU50" i="7"/>
  <c r="AT50" i="7"/>
  <c r="AS50" i="7"/>
  <c r="AR50" i="7"/>
  <c r="S50" i="7"/>
  <c r="T50" i="7" s="1"/>
  <c r="P50" i="7"/>
  <c r="AU49" i="7"/>
  <c r="AT49" i="7"/>
  <c r="AS49" i="7"/>
  <c r="AR49" i="7"/>
  <c r="S49" i="7"/>
  <c r="T49" i="7" s="1"/>
  <c r="P49" i="7"/>
  <c r="AU48" i="7"/>
  <c r="AT48" i="7"/>
  <c r="AS48" i="7"/>
  <c r="AR48" i="7"/>
  <c r="S48" i="7"/>
  <c r="T48" i="7" s="1"/>
  <c r="P48" i="7"/>
  <c r="AU47" i="7"/>
  <c r="AT47" i="7"/>
  <c r="AS47" i="7"/>
  <c r="AR47" i="7"/>
  <c r="S47" i="7"/>
  <c r="T47" i="7" s="1"/>
  <c r="P47" i="7"/>
  <c r="AU46" i="7"/>
  <c r="AT46" i="7"/>
  <c r="AS46" i="7"/>
  <c r="AR46" i="7"/>
  <c r="S46" i="7"/>
  <c r="T46" i="7" s="1"/>
  <c r="P46" i="7"/>
  <c r="AU45" i="7"/>
  <c r="AT45" i="7"/>
  <c r="AS45" i="7"/>
  <c r="AR45" i="7"/>
  <c r="S45" i="7"/>
  <c r="T45" i="7" s="1"/>
  <c r="P45" i="7"/>
  <c r="AU44" i="7"/>
  <c r="AT44" i="7"/>
  <c r="AS44" i="7"/>
  <c r="AR44" i="7"/>
  <c r="S44" i="7"/>
  <c r="T44" i="7" s="1"/>
  <c r="P44" i="7"/>
  <c r="AU43" i="7"/>
  <c r="AT43" i="7"/>
  <c r="AS43" i="7"/>
  <c r="AR43" i="7"/>
  <c r="S43" i="7"/>
  <c r="T43" i="7" s="1"/>
  <c r="P43" i="7"/>
  <c r="AU42" i="7"/>
  <c r="AT42" i="7"/>
  <c r="AS42" i="7"/>
  <c r="AR42" i="7"/>
  <c r="S42" i="7"/>
  <c r="T42" i="7" s="1"/>
  <c r="P42" i="7"/>
  <c r="AU41" i="7"/>
  <c r="AT41" i="7"/>
  <c r="AS41" i="7"/>
  <c r="AR41" i="7"/>
  <c r="S41" i="7"/>
  <c r="T41" i="7" s="1"/>
  <c r="P41" i="7"/>
  <c r="AU40" i="7"/>
  <c r="AT40" i="7"/>
  <c r="AS40" i="7"/>
  <c r="AR40" i="7"/>
  <c r="S40" i="7"/>
  <c r="T40" i="7" s="1"/>
  <c r="P40" i="7"/>
  <c r="AU39" i="7"/>
  <c r="AT39" i="7"/>
  <c r="AS39" i="7"/>
  <c r="AR39" i="7"/>
  <c r="S39" i="7"/>
  <c r="T39" i="7" s="1"/>
  <c r="P39" i="7"/>
  <c r="AU38" i="7"/>
  <c r="AT38" i="7"/>
  <c r="AS38" i="7"/>
  <c r="AR38" i="7"/>
  <c r="S38" i="7"/>
  <c r="T38" i="7" s="1"/>
  <c r="P38" i="7"/>
  <c r="AU37" i="7"/>
  <c r="AT37" i="7"/>
  <c r="AS37" i="7"/>
  <c r="AR37" i="7"/>
  <c r="S37" i="7"/>
  <c r="T37" i="7" s="1"/>
  <c r="P37" i="7"/>
  <c r="AU36" i="7"/>
  <c r="AT36" i="7"/>
  <c r="AS36" i="7"/>
  <c r="AR36" i="7"/>
  <c r="S36" i="7"/>
  <c r="T36" i="7" s="1"/>
  <c r="P36" i="7"/>
  <c r="AU35" i="7"/>
  <c r="AT35" i="7"/>
  <c r="AS35" i="7"/>
  <c r="AR35" i="7"/>
  <c r="S35" i="7"/>
  <c r="T35" i="7" s="1"/>
  <c r="P35" i="7"/>
  <c r="AU34" i="7"/>
  <c r="AT34" i="7"/>
  <c r="AS34" i="7"/>
  <c r="AR34" i="7"/>
  <c r="S34" i="7"/>
  <c r="T34" i="7" s="1"/>
  <c r="P34" i="7"/>
  <c r="AU33" i="7"/>
  <c r="AT33" i="7"/>
  <c r="AS33" i="7"/>
  <c r="AR33" i="7"/>
  <c r="S33" i="7"/>
  <c r="T33" i="7" s="1"/>
  <c r="P33" i="7"/>
  <c r="AU32" i="7"/>
  <c r="AT32" i="7"/>
  <c r="AS32" i="7"/>
  <c r="AR32" i="7"/>
  <c r="S32" i="7"/>
  <c r="T32" i="7" s="1"/>
  <c r="P32" i="7"/>
  <c r="AU31" i="7"/>
  <c r="AT31" i="7"/>
  <c r="AS31" i="7"/>
  <c r="AR31" i="7"/>
  <c r="S31" i="7"/>
  <c r="T31" i="7" s="1"/>
  <c r="P31" i="7"/>
  <c r="AU30" i="7"/>
  <c r="AT30" i="7"/>
  <c r="AS30" i="7"/>
  <c r="AR30" i="7"/>
  <c r="S30" i="7"/>
  <c r="T30" i="7" s="1"/>
  <c r="P30" i="7"/>
  <c r="AU29" i="7"/>
  <c r="AT29" i="7"/>
  <c r="AS29" i="7"/>
  <c r="AR29" i="7"/>
  <c r="S29" i="7"/>
  <c r="T29" i="7" s="1"/>
  <c r="P29" i="7"/>
  <c r="AU28" i="7"/>
  <c r="AT28" i="7"/>
  <c r="AS28" i="7"/>
  <c r="AR28" i="7"/>
  <c r="S28" i="7"/>
  <c r="T28" i="7" s="1"/>
  <c r="P28" i="7"/>
  <c r="AU27" i="7"/>
  <c r="AT27" i="7"/>
  <c r="AS27" i="7"/>
  <c r="AR27" i="7"/>
  <c r="S27" i="7"/>
  <c r="T27" i="7" s="1"/>
  <c r="P27" i="7"/>
  <c r="AU26" i="7"/>
  <c r="AT26" i="7"/>
  <c r="AS26" i="7"/>
  <c r="AR26" i="7"/>
  <c r="S26" i="7"/>
  <c r="T26" i="7" s="1"/>
  <c r="P26" i="7"/>
  <c r="AU25" i="7"/>
  <c r="AT25" i="7"/>
  <c r="AS25" i="7"/>
  <c r="AR25" i="7"/>
  <c r="S25" i="7"/>
  <c r="T25" i="7" s="1"/>
  <c r="P25" i="7"/>
  <c r="AU24" i="7"/>
  <c r="AT24" i="7"/>
  <c r="AS24" i="7"/>
  <c r="AR24" i="7"/>
  <c r="S24" i="7"/>
  <c r="T24" i="7" s="1"/>
  <c r="P24" i="7"/>
  <c r="AU23" i="7"/>
  <c r="AT23" i="7"/>
  <c r="AS23" i="7"/>
  <c r="AR23" i="7"/>
  <c r="S23" i="7"/>
  <c r="T23" i="7" s="1"/>
  <c r="P23" i="7"/>
  <c r="AU22" i="7"/>
  <c r="AT22" i="7"/>
  <c r="AS22" i="7"/>
  <c r="AR22" i="7"/>
  <c r="S22" i="7"/>
  <c r="T22" i="7" s="1"/>
  <c r="P22" i="7"/>
  <c r="AU21" i="7"/>
  <c r="AT21" i="7"/>
  <c r="AS21" i="7"/>
  <c r="AR21" i="7"/>
  <c r="S21" i="7"/>
  <c r="T21" i="7" s="1"/>
  <c r="P21" i="7"/>
  <c r="AU20" i="7"/>
  <c r="AT20" i="7"/>
  <c r="AS20" i="7"/>
  <c r="AR20" i="7"/>
  <c r="S20" i="7"/>
  <c r="T20" i="7" s="1"/>
  <c r="P20" i="7"/>
  <c r="AU19" i="7"/>
  <c r="AT19" i="7"/>
  <c r="AS19" i="7"/>
  <c r="AR19" i="7"/>
  <c r="S19" i="7"/>
  <c r="T19" i="7" s="1"/>
  <c r="P19" i="7"/>
  <c r="AU18" i="7"/>
  <c r="AT18" i="7"/>
  <c r="AS18" i="7"/>
  <c r="AR18" i="7"/>
  <c r="S18" i="7"/>
  <c r="T18" i="7" s="1"/>
  <c r="P18" i="7"/>
  <c r="AU17" i="7"/>
  <c r="AT17" i="7"/>
  <c r="AS17" i="7"/>
  <c r="AR17" i="7"/>
  <c r="S17" i="7"/>
  <c r="T17" i="7" s="1"/>
  <c r="P17" i="7"/>
  <c r="AU16" i="7"/>
  <c r="AT16" i="7"/>
  <c r="AS16" i="7"/>
  <c r="AR16" i="7"/>
  <c r="S16" i="7"/>
  <c r="T16" i="7" s="1"/>
  <c r="P16" i="7"/>
  <c r="AU15" i="7"/>
  <c r="AT15" i="7"/>
  <c r="AS15" i="7"/>
  <c r="AR15" i="7"/>
  <c r="S15" i="7"/>
  <c r="T15" i="7" s="1"/>
  <c r="P15" i="7"/>
  <c r="AU14" i="7"/>
  <c r="AT14" i="7"/>
  <c r="AS14" i="7"/>
  <c r="AR14" i="7"/>
  <c r="S14" i="7"/>
  <c r="T14" i="7" s="1"/>
  <c r="P14" i="7"/>
  <c r="AU13" i="7"/>
  <c r="AT13" i="7"/>
  <c r="AS13" i="7"/>
  <c r="AR13" i="7"/>
  <c r="S13" i="7"/>
  <c r="T13" i="7" s="1"/>
  <c r="P13" i="7"/>
  <c r="AU12" i="7"/>
  <c r="AT12" i="7"/>
  <c r="AS12" i="7"/>
  <c r="AR12" i="7"/>
  <c r="S12" i="7"/>
  <c r="T12" i="7" s="1"/>
  <c r="P12" i="7"/>
  <c r="AU11" i="7"/>
  <c r="AT11" i="7"/>
  <c r="AS11" i="7"/>
  <c r="AR11" i="7"/>
  <c r="S11" i="7"/>
  <c r="T11" i="7" s="1"/>
  <c r="P11" i="7"/>
  <c r="AU10" i="7"/>
  <c r="AT10" i="7"/>
  <c r="AS10" i="7"/>
  <c r="AR10" i="7"/>
  <c r="S10" i="7"/>
  <c r="T10" i="7" s="1"/>
  <c r="P10" i="7"/>
  <c r="AU9" i="7"/>
  <c r="AT9" i="7"/>
  <c r="AS9" i="7"/>
  <c r="AR9" i="7"/>
  <c r="S9" i="7"/>
  <c r="T9" i="7" s="1"/>
  <c r="P9" i="7"/>
  <c r="AU8" i="7"/>
  <c r="AT8" i="7"/>
  <c r="AS8" i="7"/>
  <c r="AR8" i="7"/>
  <c r="S8" i="7"/>
  <c r="T8" i="7" s="1"/>
  <c r="P8" i="7"/>
  <c r="AU7" i="7"/>
  <c r="AT7" i="7"/>
  <c r="AS7" i="7"/>
  <c r="AR7" i="7"/>
  <c r="S7" i="7"/>
  <c r="T7" i="7" s="1"/>
  <c r="P7" i="7"/>
  <c r="AU6" i="7"/>
  <c r="AT6" i="7"/>
  <c r="AS6" i="7"/>
  <c r="AR6" i="7"/>
  <c r="S6" i="7"/>
  <c r="T6" i="7" s="1"/>
  <c r="P6" i="7"/>
  <c r="AU5" i="7"/>
  <c r="AT5" i="7"/>
  <c r="AS5" i="7"/>
  <c r="AR5" i="7"/>
  <c r="S5" i="7"/>
  <c r="T5" i="7" s="1"/>
  <c r="P5" i="7"/>
  <c r="AU4" i="7"/>
  <c r="AT4" i="7"/>
  <c r="AS4" i="7"/>
  <c r="AR4" i="7"/>
  <c r="S4" i="7"/>
  <c r="T4" i="7" s="1"/>
  <c r="P4" i="7"/>
  <c r="AU3" i="7"/>
  <c r="AT3" i="7"/>
  <c r="AS3" i="7"/>
  <c r="AR3" i="7"/>
  <c r="S3" i="7"/>
  <c r="T3" i="7" s="1"/>
  <c r="P3" i="7"/>
  <c r="AU2" i="7"/>
  <c r="AT2" i="7"/>
  <c r="AS2" i="7"/>
  <c r="AR2" i="7"/>
  <c r="S2" i="7"/>
  <c r="T2" i="7" s="1"/>
  <c r="P2" i="7"/>
  <c r="AV261" i="7" l="1"/>
  <c r="AV75" i="7"/>
  <c r="AX75" i="7" s="1"/>
  <c r="AV374" i="7"/>
  <c r="AX374" i="7" s="1"/>
  <c r="AV262" i="7"/>
  <c r="AX262" i="7" s="1"/>
  <c r="AV444" i="7"/>
  <c r="AV445" i="7"/>
  <c r="AX445" i="7" s="1"/>
  <c r="AV482" i="7"/>
  <c r="AX482" i="7" s="1"/>
  <c r="AV483" i="7"/>
  <c r="AX483" i="7" s="1"/>
  <c r="AV327" i="7"/>
  <c r="AX327" i="7" s="1"/>
  <c r="AV328" i="7"/>
  <c r="AX328" i="7" s="1"/>
  <c r="AV466" i="7"/>
  <c r="AX466" i="7" s="1"/>
  <c r="AV465" i="7"/>
  <c r="AX465" i="7" s="1"/>
  <c r="AV473" i="7"/>
  <c r="AV474" i="7"/>
  <c r="AX474" i="7" s="1"/>
  <c r="AV498" i="7"/>
  <c r="AX498" i="7" s="1"/>
  <c r="AV406" i="7"/>
  <c r="AX406" i="7" s="1"/>
  <c r="AV197" i="7"/>
  <c r="AX197" i="7" s="1"/>
  <c r="AV198" i="7"/>
  <c r="AX198" i="7" s="1"/>
  <c r="AV138" i="7"/>
  <c r="AV139" i="7"/>
  <c r="AX139" i="7" s="1"/>
  <c r="AV20" i="7"/>
  <c r="AX20" i="7" s="1"/>
  <c r="AV21" i="7"/>
  <c r="AX21" i="7" s="1"/>
  <c r="AV22" i="7"/>
  <c r="AX22" i="7" s="1"/>
  <c r="AV23" i="7"/>
  <c r="AX23" i="7" s="1"/>
  <c r="AV24" i="7"/>
  <c r="AV107" i="7"/>
  <c r="AX107" i="7" s="1"/>
  <c r="AV166" i="7"/>
  <c r="AX166" i="7" s="1"/>
  <c r="AV167" i="7"/>
  <c r="AX167" i="7" s="1"/>
  <c r="AV230" i="7"/>
  <c r="AV231" i="7"/>
  <c r="AX231" i="7" s="1"/>
  <c r="AV293" i="7"/>
  <c r="AX293" i="7" s="1"/>
  <c r="AV360" i="7"/>
  <c r="AX360" i="7" s="1"/>
  <c r="AV389" i="7"/>
  <c r="AX389" i="7" s="1"/>
  <c r="AV420" i="7"/>
  <c r="AX420" i="7" s="1"/>
  <c r="AV458" i="7"/>
  <c r="AX458" i="7" s="1"/>
  <c r="AV459" i="7"/>
  <c r="AX459" i="7" s="1"/>
  <c r="AV430" i="7"/>
  <c r="AX430" i="7" s="1"/>
  <c r="AV51" i="7"/>
  <c r="AX51" i="7" s="1"/>
  <c r="AV306" i="7"/>
  <c r="AX306" i="7" s="1"/>
  <c r="AV307" i="7"/>
  <c r="AX307" i="7" s="1"/>
  <c r="AV382" i="7"/>
  <c r="AX382" i="7" s="1"/>
  <c r="AV383" i="7"/>
  <c r="AX383" i="7" s="1"/>
  <c r="AV399" i="7"/>
  <c r="AX399" i="7" s="1"/>
  <c r="AV413" i="7"/>
  <c r="AX413" i="7" s="1"/>
  <c r="AV426" i="7"/>
  <c r="AX426" i="7" s="1"/>
  <c r="AV436" i="7"/>
  <c r="AX436" i="7" s="1"/>
  <c r="AV450" i="7"/>
  <c r="AX450" i="7" s="1"/>
  <c r="AV451" i="7"/>
  <c r="AX451" i="7" s="1"/>
  <c r="AV4" i="7"/>
  <c r="AX4" i="7" s="1"/>
  <c r="AV5" i="7"/>
  <c r="AX5" i="7" s="1"/>
  <c r="AV38" i="7"/>
  <c r="AX38" i="7" s="1"/>
  <c r="AV39" i="7"/>
  <c r="AX39" i="7" s="1"/>
  <c r="AV63" i="7"/>
  <c r="AX63" i="7" s="1"/>
  <c r="AV64" i="7"/>
  <c r="AX64" i="7" s="1"/>
  <c r="AV91" i="7"/>
  <c r="AX91" i="7" s="1"/>
  <c r="AV122" i="7"/>
  <c r="AX122" i="7" s="1"/>
  <c r="AV123" i="7"/>
  <c r="AX123" i="7" s="1"/>
  <c r="AV147" i="7"/>
  <c r="AX147" i="7" s="1"/>
  <c r="AV148" i="7"/>
  <c r="AX148" i="7" s="1"/>
  <c r="AV149" i="7"/>
  <c r="AX149" i="7" s="1"/>
  <c r="AV150" i="7"/>
  <c r="AX150" i="7" s="1"/>
  <c r="AV181" i="7"/>
  <c r="AX181" i="7" s="1"/>
  <c r="AV182" i="7"/>
  <c r="AX182" i="7" s="1"/>
  <c r="AV214" i="7"/>
  <c r="AX214" i="7" s="1"/>
  <c r="AV215" i="7"/>
  <c r="AX215" i="7" s="1"/>
  <c r="AV245" i="7"/>
  <c r="AX245" i="7" s="1"/>
  <c r="AV246" i="7"/>
  <c r="AX246" i="7" s="1"/>
  <c r="AV277" i="7"/>
  <c r="AX277" i="7" s="1"/>
  <c r="AV298" i="7"/>
  <c r="AX298" i="7" s="1"/>
  <c r="AV299" i="7"/>
  <c r="AX299" i="7" s="1"/>
  <c r="AV314" i="7"/>
  <c r="AX314" i="7" s="1"/>
  <c r="AV315" i="7"/>
  <c r="AX315" i="7" s="1"/>
  <c r="AV344" i="7"/>
  <c r="AX344" i="7" s="1"/>
  <c r="AV12" i="7"/>
  <c r="AX12" i="7" s="1"/>
  <c r="AV13" i="7"/>
  <c r="AX13" i="7" s="1"/>
  <c r="AV34" i="7"/>
  <c r="AX34" i="7" s="1"/>
  <c r="AV35" i="7"/>
  <c r="AX35" i="7" s="1"/>
  <c r="AV46" i="7"/>
  <c r="AX46" i="7" s="1"/>
  <c r="AV58" i="7"/>
  <c r="AV71" i="7"/>
  <c r="AX71" i="7" s="1"/>
  <c r="AV72" i="7"/>
  <c r="AX72" i="7" s="1"/>
  <c r="AV83" i="7"/>
  <c r="AX83" i="7" s="1"/>
  <c r="AV99" i="7"/>
  <c r="AX99" i="7" s="1"/>
  <c r="AV115" i="7"/>
  <c r="AX115" i="7" s="1"/>
  <c r="AV116" i="7"/>
  <c r="AX116" i="7" s="1"/>
  <c r="AV130" i="7"/>
  <c r="AX130" i="7" s="1"/>
  <c r="AV131" i="7"/>
  <c r="AX131" i="7" s="1"/>
  <c r="AV144" i="7"/>
  <c r="AX144" i="7" s="1"/>
  <c r="AV157" i="7"/>
  <c r="AX157" i="7" s="1"/>
  <c r="AV158" i="7"/>
  <c r="AX158" i="7" s="1"/>
  <c r="AV159" i="7"/>
  <c r="AX159" i="7" s="1"/>
  <c r="AV174" i="7"/>
  <c r="AX174" i="7" s="1"/>
  <c r="AV175" i="7"/>
  <c r="AX175" i="7" s="1"/>
  <c r="AV189" i="7"/>
  <c r="AX189" i="7" s="1"/>
  <c r="AV190" i="7"/>
  <c r="AX190" i="7" s="1"/>
  <c r="AV206" i="7"/>
  <c r="AX206" i="7" s="1"/>
  <c r="AV207" i="7"/>
  <c r="AX207" i="7" s="1"/>
  <c r="AV221" i="7"/>
  <c r="AX221" i="7" s="1"/>
  <c r="AV222" i="7"/>
  <c r="AX222" i="7" s="1"/>
  <c r="AV237" i="7"/>
  <c r="AX237" i="7" s="1"/>
  <c r="AV238" i="7"/>
  <c r="AX238" i="7" s="1"/>
  <c r="AV252" i="7"/>
  <c r="AX252" i="7" s="1"/>
  <c r="AV253" i="7"/>
  <c r="AX253" i="7" s="1"/>
  <c r="AV269" i="7"/>
  <c r="AX269" i="7" s="1"/>
  <c r="AV270" i="7"/>
  <c r="AX270" i="7" s="1"/>
  <c r="AV284" i="7"/>
  <c r="AX284" i="7" s="1"/>
  <c r="AV285" i="7"/>
  <c r="AX285" i="7" s="1"/>
  <c r="AV429" i="7"/>
  <c r="AX429" i="7" s="1"/>
  <c r="AV490" i="7"/>
  <c r="AX490" i="7" s="1"/>
  <c r="AV491" i="7"/>
  <c r="AX491" i="7" s="1"/>
  <c r="AV321" i="7"/>
  <c r="AX321" i="7" s="1"/>
  <c r="AV335" i="7"/>
  <c r="AX335" i="7" s="1"/>
  <c r="AV336" i="7"/>
  <c r="AV337" i="7"/>
  <c r="AX337" i="7" s="1"/>
  <c r="AV349" i="7"/>
  <c r="AX349" i="7" s="1"/>
  <c r="AV350" i="7"/>
  <c r="AX350" i="7" s="1"/>
  <c r="AV351" i="7"/>
  <c r="AX351" i="7" s="1"/>
  <c r="AV366" i="7"/>
  <c r="AX366" i="7" s="1"/>
  <c r="AV2" i="7"/>
  <c r="AX2" i="7" s="1"/>
  <c r="AV3" i="7"/>
  <c r="AV8" i="7"/>
  <c r="AX8" i="7" s="1"/>
  <c r="AV9" i="7"/>
  <c r="AX9" i="7" s="1"/>
  <c r="AV15" i="7"/>
  <c r="AX15" i="7" s="1"/>
  <c r="AV16" i="7"/>
  <c r="AX16" i="7" s="1"/>
  <c r="AV26" i="7"/>
  <c r="AX26" i="7" s="1"/>
  <c r="AV37" i="7"/>
  <c r="AV42" i="7"/>
  <c r="AX42" i="7" s="1"/>
  <c r="AV43" i="7"/>
  <c r="AX43" i="7" s="1"/>
  <c r="AV48" i="7"/>
  <c r="AX48" i="7" s="1"/>
  <c r="AV55" i="7"/>
  <c r="AX55" i="7" s="1"/>
  <c r="AV56" i="7"/>
  <c r="AX56" i="7" s="1"/>
  <c r="AV59" i="7"/>
  <c r="AX59" i="7" s="1"/>
  <c r="AV60" i="7"/>
  <c r="AX60" i="7" s="1"/>
  <c r="AV67" i="7"/>
  <c r="AX67" i="7" s="1"/>
  <c r="AV68" i="7"/>
  <c r="AX68" i="7" s="1"/>
  <c r="AV73" i="7"/>
  <c r="AV78" i="7"/>
  <c r="AX78" i="7" s="1"/>
  <c r="AV80" i="7"/>
  <c r="AX80" i="7" s="1"/>
  <c r="AV87" i="7"/>
  <c r="AX87" i="7" s="1"/>
  <c r="AV95" i="7"/>
  <c r="AV103" i="7"/>
  <c r="AV104" i="7"/>
  <c r="AX104" i="7" s="1"/>
  <c r="AV110" i="7"/>
  <c r="AX110" i="7" s="1"/>
  <c r="AV111" i="7"/>
  <c r="AX111" i="7" s="1"/>
  <c r="AV118" i="7"/>
  <c r="AV119" i="7"/>
  <c r="AX119" i="7" s="1"/>
  <c r="AV120" i="7"/>
  <c r="AX120" i="7" s="1"/>
  <c r="AV126" i="7"/>
  <c r="AX126" i="7" s="1"/>
  <c r="AV127" i="7"/>
  <c r="AX127" i="7" s="1"/>
  <c r="AV134" i="7"/>
  <c r="AX134" i="7" s="1"/>
  <c r="AV135" i="7"/>
  <c r="AX135" i="7" s="1"/>
  <c r="AV143" i="7"/>
  <c r="AX143" i="7" s="1"/>
  <c r="AV146" i="7"/>
  <c r="AX146" i="7" s="1"/>
  <c r="AV152" i="7"/>
  <c r="AX152" i="7" s="1"/>
  <c r="AV153" i="7"/>
  <c r="AX153" i="7" s="1"/>
  <c r="AV154" i="7"/>
  <c r="AX154" i="7" s="1"/>
  <c r="AV161" i="7"/>
  <c r="AX161" i="7" s="1"/>
  <c r="AV162" i="7"/>
  <c r="AX162" i="7" s="1"/>
  <c r="AV170" i="7"/>
  <c r="AX170" i="7" s="1"/>
  <c r="AV171" i="7"/>
  <c r="AX171" i="7" s="1"/>
  <c r="AV178" i="7"/>
  <c r="AV185" i="7"/>
  <c r="AX185" i="7" s="1"/>
  <c r="AV186" i="7"/>
  <c r="AX186" i="7" s="1"/>
  <c r="AV193" i="7"/>
  <c r="AX193" i="7" s="1"/>
  <c r="AV194" i="7"/>
  <c r="AX194" i="7" s="1"/>
  <c r="AV202" i="7"/>
  <c r="AX202" i="7" s="1"/>
  <c r="AV203" i="7"/>
  <c r="AX203" i="7" s="1"/>
  <c r="AV210" i="7"/>
  <c r="AX210" i="7" s="1"/>
  <c r="AV211" i="7"/>
  <c r="AX211" i="7" s="1"/>
  <c r="AV217" i="7"/>
  <c r="AX217" i="7" s="1"/>
  <c r="AV218" i="7"/>
  <c r="AX218" i="7" s="1"/>
  <c r="AV225" i="7"/>
  <c r="AX225" i="7" s="1"/>
  <c r="AV226" i="7"/>
  <c r="AX226" i="7" s="1"/>
  <c r="AV227" i="7"/>
  <c r="AX227" i="7" s="1"/>
  <c r="AV234" i="7"/>
  <c r="AX234" i="7" s="1"/>
  <c r="AV241" i="7"/>
  <c r="AX241" i="7" s="1"/>
  <c r="AV242" i="7"/>
  <c r="AX242" i="7" s="1"/>
  <c r="AV248" i="7"/>
  <c r="AX248" i="7" s="1"/>
  <c r="AV249" i="7"/>
  <c r="AX249" i="7" s="1"/>
  <c r="AV257" i="7"/>
  <c r="AX257" i="7" s="1"/>
  <c r="AV258" i="7"/>
  <c r="AX258" i="7" s="1"/>
  <c r="AV265" i="7"/>
  <c r="AX265" i="7" s="1"/>
  <c r="AV266" i="7"/>
  <c r="AX266" i="7" s="1"/>
  <c r="AV273" i="7"/>
  <c r="AX273" i="7" s="1"/>
  <c r="AV274" i="7"/>
  <c r="AX274" i="7" s="1"/>
  <c r="AV280" i="7"/>
  <c r="AX280" i="7" s="1"/>
  <c r="AV281" i="7"/>
  <c r="AX281" i="7" s="1"/>
  <c r="AV288" i="7"/>
  <c r="AX288" i="7" s="1"/>
  <c r="AV289" i="7"/>
  <c r="AX289" i="7" s="1"/>
  <c r="AV295" i="7"/>
  <c r="AX295" i="7" s="1"/>
  <c r="AV296" i="7"/>
  <c r="AX296" i="7" s="1"/>
  <c r="AV302" i="7"/>
  <c r="AX302" i="7" s="1"/>
  <c r="AV310" i="7"/>
  <c r="AX310" i="7" s="1"/>
  <c r="AV311" i="7"/>
  <c r="AX311" i="7" s="1"/>
  <c r="AV318" i="7"/>
  <c r="AX318" i="7" s="1"/>
  <c r="AV319" i="7"/>
  <c r="AX319" i="7" s="1"/>
  <c r="AV324" i="7"/>
  <c r="AX324" i="7" s="1"/>
  <c r="AV325" i="7"/>
  <c r="AX325" i="7" s="1"/>
  <c r="AV331" i="7"/>
  <c r="AX331" i="7" s="1"/>
  <c r="AV332" i="7"/>
  <c r="AX332" i="7" s="1"/>
  <c r="AV340" i="7"/>
  <c r="AX340" i="7" s="1"/>
  <c r="AV341" i="7"/>
  <c r="AX341" i="7" s="1"/>
  <c r="AV347" i="7"/>
  <c r="AX347" i="7" s="1"/>
  <c r="AV348" i="7"/>
  <c r="AX348" i="7" s="1"/>
  <c r="AV355" i="7"/>
  <c r="AX355" i="7" s="1"/>
  <c r="AV362" i="7"/>
  <c r="AX362" i="7" s="1"/>
  <c r="AV370" i="7"/>
  <c r="AX370" i="7" s="1"/>
  <c r="AV378" i="7"/>
  <c r="AX378" i="7" s="1"/>
  <c r="AV385" i="7"/>
  <c r="AX385" i="7" s="1"/>
  <c r="AV396" i="7"/>
  <c r="AX396" i="7" s="1"/>
  <c r="AV403" i="7"/>
  <c r="AX403" i="7" s="1"/>
  <c r="AV410" i="7"/>
  <c r="AX410" i="7" s="1"/>
  <c r="AV416" i="7"/>
  <c r="AX416" i="7" s="1"/>
  <c r="AV424" i="7"/>
  <c r="AX424" i="7" s="1"/>
  <c r="AV428" i="7"/>
  <c r="AX428" i="7" s="1"/>
  <c r="AV432" i="7"/>
  <c r="AX432" i="7" s="1"/>
  <c r="AV440" i="7"/>
  <c r="AX440" i="7" s="1"/>
  <c r="AV441" i="7"/>
  <c r="AX441" i="7" s="1"/>
  <c r="AV447" i="7"/>
  <c r="AX447" i="7" s="1"/>
  <c r="AV454" i="7"/>
  <c r="AX454" i="7" s="1"/>
  <c r="AV455" i="7"/>
  <c r="AV461" i="7"/>
  <c r="AX461" i="7" s="1"/>
  <c r="AV462" i="7"/>
  <c r="AX462" i="7" s="1"/>
  <c r="AV463" i="7"/>
  <c r="AX463" i="7" s="1"/>
  <c r="AV469" i="7"/>
  <c r="AX469" i="7" s="1"/>
  <c r="AV470" i="7"/>
  <c r="AX470" i="7" s="1"/>
  <c r="AV477" i="7"/>
  <c r="AX477" i="7" s="1"/>
  <c r="AV478" i="7"/>
  <c r="AX478" i="7" s="1"/>
  <c r="AV485" i="7"/>
  <c r="AX485" i="7" s="1"/>
  <c r="AV486" i="7"/>
  <c r="AX486" i="7" s="1"/>
  <c r="AV487" i="7"/>
  <c r="AX487" i="7" s="1"/>
  <c r="AV494" i="7"/>
  <c r="AX494" i="7" s="1"/>
  <c r="AV495" i="7"/>
  <c r="AX495" i="7" s="1"/>
  <c r="AV501" i="7"/>
  <c r="AX501" i="7" s="1"/>
  <c r="AV502" i="7"/>
  <c r="AX502" i="7" s="1"/>
  <c r="AX3" i="7"/>
  <c r="AV31" i="7"/>
  <c r="AX31" i="7" s="1"/>
  <c r="AX37" i="7"/>
  <c r="AX58" i="7"/>
  <c r="AX73" i="7"/>
  <c r="AV74" i="7"/>
  <c r="AX74" i="7" s="1"/>
  <c r="AV79" i="7"/>
  <c r="AX79" i="7" s="1"/>
  <c r="AV81" i="7"/>
  <c r="AX81" i="7" s="1"/>
  <c r="AV84" i="7"/>
  <c r="AX84" i="7" s="1"/>
  <c r="AV85" i="7"/>
  <c r="AX85" i="7" s="1"/>
  <c r="AV88" i="7"/>
  <c r="AX88" i="7" s="1"/>
  <c r="AV89" i="7"/>
  <c r="AX89" i="7" s="1"/>
  <c r="AV90" i="7"/>
  <c r="AX90" i="7" s="1"/>
  <c r="AV92" i="7"/>
  <c r="AX92" i="7" s="1"/>
  <c r="AV93" i="7"/>
  <c r="AX93" i="7" s="1"/>
  <c r="AV94" i="7"/>
  <c r="AX94" i="7" s="1"/>
  <c r="AX95" i="7"/>
  <c r="AV96" i="7"/>
  <c r="AX96" i="7" s="1"/>
  <c r="AV97" i="7"/>
  <c r="AX97" i="7" s="1"/>
  <c r="AV98" i="7"/>
  <c r="AX98" i="7" s="1"/>
  <c r="AV101" i="7"/>
  <c r="AX101" i="7" s="1"/>
  <c r="AV102" i="7"/>
  <c r="AX102" i="7" s="1"/>
  <c r="AV105" i="7"/>
  <c r="AX105" i="7" s="1"/>
  <c r="AV106" i="7"/>
  <c r="AX106" i="7" s="1"/>
  <c r="AV109" i="7"/>
  <c r="AV113" i="7"/>
  <c r="AX113" i="7" s="1"/>
  <c r="AV114" i="7"/>
  <c r="AX114" i="7" s="1"/>
  <c r="AV117" i="7"/>
  <c r="AX117" i="7" s="1"/>
  <c r="AV121" i="7"/>
  <c r="AX121" i="7" s="1"/>
  <c r="AV125" i="7"/>
  <c r="AX125" i="7" s="1"/>
  <c r="AV129" i="7"/>
  <c r="AX129" i="7" s="1"/>
  <c r="AV133" i="7"/>
  <c r="AX133" i="7" s="1"/>
  <c r="AV137" i="7"/>
  <c r="AX137" i="7" s="1"/>
  <c r="AV141" i="7"/>
  <c r="AX141" i="7" s="1"/>
  <c r="AV6" i="7"/>
  <c r="AX6" i="7" s="1"/>
  <c r="AV7" i="7"/>
  <c r="AX7" i="7" s="1"/>
  <c r="AV10" i="7"/>
  <c r="AX10" i="7" s="1"/>
  <c r="AV11" i="7"/>
  <c r="AX11" i="7" s="1"/>
  <c r="AV14" i="7"/>
  <c r="AX14" i="7" s="1"/>
  <c r="AV19" i="7"/>
  <c r="AX19" i="7" s="1"/>
  <c r="AV25" i="7"/>
  <c r="AX25" i="7" s="1"/>
  <c r="AV30" i="7"/>
  <c r="AX30" i="7" s="1"/>
  <c r="AV33" i="7"/>
  <c r="AX33" i="7" s="1"/>
  <c r="AV41" i="7"/>
  <c r="AX41" i="7" s="1"/>
  <c r="AV45" i="7"/>
  <c r="AX45" i="7" s="1"/>
  <c r="AV47" i="7"/>
  <c r="AX47" i="7" s="1"/>
  <c r="AV50" i="7"/>
  <c r="AX50" i="7" s="1"/>
  <c r="AV54" i="7"/>
  <c r="AX54" i="7" s="1"/>
  <c r="AV62" i="7"/>
  <c r="AX62" i="7" s="1"/>
  <c r="AV66" i="7"/>
  <c r="AX66" i="7" s="1"/>
  <c r="AV70" i="7"/>
  <c r="AX70" i="7" s="1"/>
  <c r="AV77" i="7"/>
  <c r="AX77" i="7" s="1"/>
  <c r="AX109" i="7"/>
  <c r="AV151" i="7"/>
  <c r="AV156" i="7"/>
  <c r="AX156" i="7" s="1"/>
  <c r="AV160" i="7"/>
  <c r="AX160" i="7" s="1"/>
  <c r="AV164" i="7"/>
  <c r="AX164" i="7" s="1"/>
  <c r="AV165" i="7"/>
  <c r="AX165" i="7" s="1"/>
  <c r="AV168" i="7"/>
  <c r="AX168" i="7" s="1"/>
  <c r="AV169" i="7"/>
  <c r="AX169" i="7" s="1"/>
  <c r="AV172" i="7"/>
  <c r="AX172" i="7" s="1"/>
  <c r="AV173" i="7"/>
  <c r="AX173" i="7" s="1"/>
  <c r="AV176" i="7"/>
  <c r="AX176" i="7" s="1"/>
  <c r="AV177" i="7"/>
  <c r="AX177" i="7" s="1"/>
  <c r="AV180" i="7"/>
  <c r="AX180" i="7" s="1"/>
  <c r="AV184" i="7"/>
  <c r="AX184" i="7" s="1"/>
  <c r="AV188" i="7"/>
  <c r="AX188" i="7" s="1"/>
  <c r="AV192" i="7"/>
  <c r="AX192" i="7" s="1"/>
  <c r="AV196" i="7"/>
  <c r="AX196" i="7" s="1"/>
  <c r="AV200" i="7"/>
  <c r="AX200" i="7" s="1"/>
  <c r="AV201" i="7"/>
  <c r="AX201" i="7" s="1"/>
  <c r="AV204" i="7"/>
  <c r="AX204" i="7" s="1"/>
  <c r="AV205" i="7"/>
  <c r="AX205" i="7" s="1"/>
  <c r="AV208" i="7"/>
  <c r="AX208" i="7" s="1"/>
  <c r="AV209" i="7"/>
  <c r="AX209" i="7" s="1"/>
  <c r="AV212" i="7"/>
  <c r="AX212" i="7" s="1"/>
  <c r="AV213" i="7"/>
  <c r="AX213" i="7" s="1"/>
  <c r="AV216" i="7"/>
  <c r="AX216" i="7" s="1"/>
  <c r="AV220" i="7"/>
  <c r="AX220" i="7" s="1"/>
  <c r="AV224" i="7"/>
  <c r="AX224" i="7" s="1"/>
  <c r="AV228" i="7"/>
  <c r="AX228" i="7" s="1"/>
  <c r="AV229" i="7"/>
  <c r="AX229" i="7" s="1"/>
  <c r="AV232" i="7"/>
  <c r="AX232" i="7" s="1"/>
  <c r="AV233" i="7"/>
  <c r="AX233" i="7" s="1"/>
  <c r="AV236" i="7"/>
  <c r="AX236" i="7" s="1"/>
  <c r="AV240" i="7"/>
  <c r="AX240" i="7" s="1"/>
  <c r="AV244" i="7"/>
  <c r="AX244" i="7" s="1"/>
  <c r="AV247" i="7"/>
  <c r="AX247" i="7" s="1"/>
  <c r="AV251" i="7"/>
  <c r="AX251" i="7" s="1"/>
  <c r="AV255" i="7"/>
  <c r="AX255" i="7" s="1"/>
  <c r="AV256" i="7"/>
  <c r="AX256" i="7" s="1"/>
  <c r="AV259" i="7"/>
  <c r="AX259" i="7" s="1"/>
  <c r="AV260" i="7"/>
  <c r="AX260" i="7" s="1"/>
  <c r="AV263" i="7"/>
  <c r="AV264" i="7"/>
  <c r="AX264" i="7" s="1"/>
  <c r="AV267" i="7"/>
  <c r="AX267" i="7" s="1"/>
  <c r="AV268" i="7"/>
  <c r="AX268" i="7" s="1"/>
  <c r="AV271" i="7"/>
  <c r="AX271" i="7" s="1"/>
  <c r="AV272" i="7"/>
  <c r="AX272" i="7" s="1"/>
  <c r="AV275" i="7"/>
  <c r="AX275" i="7" s="1"/>
  <c r="AV279" i="7"/>
  <c r="AX279" i="7" s="1"/>
  <c r="AV283" i="7"/>
  <c r="AX283" i="7" s="1"/>
  <c r="AV287" i="7"/>
  <c r="AX287" i="7" s="1"/>
  <c r="AV292" i="7"/>
  <c r="AX292" i="7" s="1"/>
  <c r="AV294" i="7"/>
  <c r="AX294" i="7" s="1"/>
  <c r="AV297" i="7"/>
  <c r="AX297" i="7" s="1"/>
  <c r="AV301" i="7"/>
  <c r="AX301" i="7" s="1"/>
  <c r="AV305" i="7"/>
  <c r="AX305" i="7" s="1"/>
  <c r="AV309" i="7"/>
  <c r="AX309" i="7" s="1"/>
  <c r="AV313" i="7"/>
  <c r="AX313" i="7" s="1"/>
  <c r="AV317" i="7"/>
  <c r="AX317" i="7" s="1"/>
  <c r="AV320" i="7"/>
  <c r="AX320" i="7" s="1"/>
  <c r="AV323" i="7"/>
  <c r="AX323" i="7" s="1"/>
  <c r="AV326" i="7"/>
  <c r="AX326" i="7" s="1"/>
  <c r="AV330" i="7"/>
  <c r="AX330" i="7" s="1"/>
  <c r="AV334" i="7"/>
  <c r="AX334" i="7" s="1"/>
  <c r="AV338" i="7"/>
  <c r="AX338" i="7" s="1"/>
  <c r="AV339" i="7"/>
  <c r="AX339" i="7" s="1"/>
  <c r="AV342" i="7"/>
  <c r="AX342" i="7" s="1"/>
  <c r="AV343" i="7"/>
  <c r="AX343" i="7" s="1"/>
  <c r="AV346" i="7"/>
  <c r="AX346" i="7" s="1"/>
  <c r="AV142" i="7"/>
  <c r="AX142" i="7" s="1"/>
  <c r="AX151" i="7"/>
  <c r="AV352" i="7"/>
  <c r="AX352" i="7" s="1"/>
  <c r="AV353" i="7"/>
  <c r="AX353" i="7" s="1"/>
  <c r="AV356" i="7"/>
  <c r="AX356" i="7" s="1"/>
  <c r="AV357" i="7"/>
  <c r="AX357" i="7" s="1"/>
  <c r="AV361" i="7"/>
  <c r="AX361" i="7" s="1"/>
  <c r="AV363" i="7"/>
  <c r="AX363" i="7" s="1"/>
  <c r="AV364" i="7"/>
  <c r="AX364" i="7" s="1"/>
  <c r="AV367" i="7"/>
  <c r="AX367" i="7" s="1"/>
  <c r="AV368" i="7"/>
  <c r="AX368" i="7" s="1"/>
  <c r="AV371" i="7"/>
  <c r="AX371" i="7" s="1"/>
  <c r="AV372" i="7"/>
  <c r="AX372" i="7" s="1"/>
  <c r="AV375" i="7"/>
  <c r="AX375" i="7" s="1"/>
  <c r="AV376" i="7"/>
  <c r="AX376" i="7" s="1"/>
  <c r="AV379" i="7"/>
  <c r="AX379" i="7" s="1"/>
  <c r="AV380" i="7"/>
  <c r="AX380" i="7" s="1"/>
  <c r="AV384" i="7"/>
  <c r="AX384" i="7" s="1"/>
  <c r="AV387" i="7"/>
  <c r="AX387" i="7" s="1"/>
  <c r="AV388" i="7"/>
  <c r="AX388" i="7" s="1"/>
  <c r="AV390" i="7"/>
  <c r="AX390" i="7" s="1"/>
  <c r="AV391" i="7"/>
  <c r="AX391" i="7" s="1"/>
  <c r="AV392" i="7"/>
  <c r="AX392" i="7" s="1"/>
  <c r="AV393" i="7"/>
  <c r="AX393" i="7" s="1"/>
  <c r="AV394" i="7"/>
  <c r="AX394" i="7" s="1"/>
  <c r="AV397" i="7"/>
  <c r="AX397" i="7" s="1"/>
  <c r="AV398" i="7"/>
  <c r="AX398" i="7" s="1"/>
  <c r="AV400" i="7"/>
  <c r="AX400" i="7" s="1"/>
  <c r="AV401" i="7"/>
  <c r="AX401" i="7" s="1"/>
  <c r="AV404" i="7"/>
  <c r="AX404" i="7" s="1"/>
  <c r="AV407" i="7"/>
  <c r="AX407" i="7" s="1"/>
  <c r="AV408" i="7"/>
  <c r="AX408" i="7" s="1"/>
  <c r="AV411" i="7"/>
  <c r="AX411" i="7" s="1"/>
  <c r="AV414" i="7"/>
  <c r="AX414" i="7" s="1"/>
  <c r="AV417" i="7"/>
  <c r="AX417" i="7" s="1"/>
  <c r="AV418" i="7"/>
  <c r="AX418" i="7" s="1"/>
  <c r="AV421" i="7"/>
  <c r="AX421" i="7" s="1"/>
  <c r="AV422" i="7"/>
  <c r="AX422" i="7" s="1"/>
  <c r="AV425" i="7"/>
  <c r="AX425" i="7" s="1"/>
  <c r="AV433" i="7"/>
  <c r="AX433" i="7" s="1"/>
  <c r="AV434" i="7"/>
  <c r="AX434" i="7" s="1"/>
  <c r="AV437" i="7"/>
  <c r="AX437" i="7" s="1"/>
  <c r="AV438" i="7"/>
  <c r="AX438" i="7" s="1"/>
  <c r="AV443" i="7"/>
  <c r="AV446" i="7"/>
  <c r="AV449" i="7"/>
  <c r="AV453" i="7"/>
  <c r="AX453" i="7" s="1"/>
  <c r="AV457" i="7"/>
  <c r="AX457" i="7" s="1"/>
  <c r="AV460" i="7"/>
  <c r="AX460" i="7" s="1"/>
  <c r="AV464" i="7"/>
  <c r="AX464" i="7" s="1"/>
  <c r="AV468" i="7"/>
  <c r="AX468" i="7" s="1"/>
  <c r="AV472" i="7"/>
  <c r="AX472" i="7" s="1"/>
  <c r="AV476" i="7"/>
  <c r="AX476" i="7" s="1"/>
  <c r="AV480" i="7"/>
  <c r="AX480" i="7" s="1"/>
  <c r="AV481" i="7"/>
  <c r="AX481" i="7" s="1"/>
  <c r="AV484" i="7"/>
  <c r="AX484" i="7" s="1"/>
  <c r="AV488" i="7"/>
  <c r="AX488" i="7" s="1"/>
  <c r="AV489" i="7"/>
  <c r="AX489" i="7" s="1"/>
  <c r="AV492" i="7"/>
  <c r="AX492" i="7" s="1"/>
  <c r="AV493" i="7"/>
  <c r="AX493" i="7" s="1"/>
  <c r="AV496" i="7"/>
  <c r="AX496" i="7" s="1"/>
  <c r="AV497" i="7"/>
  <c r="AX497" i="7" s="1"/>
  <c r="AV500" i="7"/>
  <c r="AX500" i="7" s="1"/>
  <c r="AX443" i="7"/>
  <c r="AX446" i="7"/>
  <c r="AX449" i="7"/>
  <c r="AV499" i="7"/>
  <c r="AX499" i="7" s="1"/>
  <c r="AV100" i="7"/>
  <c r="AX100" i="7" s="1"/>
  <c r="AV108" i="7"/>
  <c r="AX108" i="7" s="1"/>
  <c r="AV112" i="7"/>
  <c r="AX112" i="7" s="1"/>
  <c r="AV124" i="7"/>
  <c r="AX124" i="7" s="1"/>
  <c r="AV128" i="7"/>
  <c r="AX128" i="7" s="1"/>
  <c r="AV132" i="7"/>
  <c r="AX132" i="7" s="1"/>
  <c r="AV136" i="7"/>
  <c r="AX136" i="7" s="1"/>
  <c r="AV140" i="7"/>
  <c r="AX140" i="7" s="1"/>
  <c r="AV145" i="7"/>
  <c r="AX145" i="7" s="1"/>
  <c r="AV155" i="7"/>
  <c r="AX155" i="7" s="1"/>
  <c r="AV163" i="7"/>
  <c r="AX163" i="7" s="1"/>
  <c r="AX178" i="7"/>
  <c r="AV179" i="7"/>
  <c r="AX179" i="7" s="1"/>
  <c r="AV183" i="7"/>
  <c r="AX183" i="7" s="1"/>
  <c r="AV187" i="7"/>
  <c r="AX187" i="7" s="1"/>
  <c r="AV191" i="7"/>
  <c r="AX191" i="7" s="1"/>
  <c r="AV195" i="7"/>
  <c r="AX195" i="7" s="1"/>
  <c r="AV17" i="7"/>
  <c r="AX17" i="7" s="1"/>
  <c r="AV18" i="7"/>
  <c r="AX18" i="7" s="1"/>
  <c r="AX24" i="7"/>
  <c r="AV27" i="7"/>
  <c r="AX27" i="7" s="1"/>
  <c r="AV28" i="7"/>
  <c r="AX28" i="7" s="1"/>
  <c r="AV29" i="7"/>
  <c r="AX29" i="7" s="1"/>
  <c r="AV32" i="7"/>
  <c r="AX32" i="7" s="1"/>
  <c r="AV36" i="7"/>
  <c r="AX36" i="7" s="1"/>
  <c r="AV40" i="7"/>
  <c r="AX40" i="7" s="1"/>
  <c r="AV44" i="7"/>
  <c r="AX44" i="7" s="1"/>
  <c r="AV49" i="7"/>
  <c r="AX49" i="7" s="1"/>
  <c r="AV52" i="7"/>
  <c r="AX52" i="7" s="1"/>
  <c r="AV53" i="7"/>
  <c r="AX53" i="7" s="1"/>
  <c r="AV57" i="7"/>
  <c r="AX57" i="7" s="1"/>
  <c r="AV61" i="7"/>
  <c r="AX61" i="7" s="1"/>
  <c r="AV65" i="7"/>
  <c r="AX65" i="7" s="1"/>
  <c r="AV69" i="7"/>
  <c r="AX69" i="7" s="1"/>
  <c r="AV76" i="7"/>
  <c r="AX76" i="7" s="1"/>
  <c r="AV82" i="7"/>
  <c r="AX82" i="7" s="1"/>
  <c r="AV86" i="7"/>
  <c r="AX86" i="7" s="1"/>
  <c r="AX103" i="7"/>
  <c r="AX118" i="7"/>
  <c r="AX138" i="7"/>
  <c r="AV199" i="7"/>
  <c r="AX199" i="7" s="1"/>
  <c r="AV219" i="7"/>
  <c r="AX219" i="7" s="1"/>
  <c r="AV223" i="7"/>
  <c r="AX223" i="7" s="1"/>
  <c r="AV235" i="7"/>
  <c r="AX235" i="7" s="1"/>
  <c r="AV239" i="7"/>
  <c r="AX239" i="7" s="1"/>
  <c r="AV243" i="7"/>
  <c r="AX243" i="7" s="1"/>
  <c r="AV250" i="7"/>
  <c r="AX250" i="7" s="1"/>
  <c r="AV254" i="7"/>
  <c r="AX254" i="7" s="1"/>
  <c r="AX263" i="7"/>
  <c r="AX230" i="7"/>
  <c r="AX261" i="7"/>
  <c r="AV276" i="7"/>
  <c r="AX276" i="7" s="1"/>
  <c r="AV278" i="7"/>
  <c r="AX278" i="7" s="1"/>
  <c r="AV282" i="7"/>
  <c r="AX282" i="7" s="1"/>
  <c r="AV286" i="7"/>
  <c r="AX286" i="7" s="1"/>
  <c r="AV290" i="7"/>
  <c r="AX290" i="7" s="1"/>
  <c r="AV291" i="7"/>
  <c r="AX291" i="7" s="1"/>
  <c r="AV300" i="7"/>
  <c r="AX300" i="7" s="1"/>
  <c r="AV303" i="7"/>
  <c r="AX303" i="7" s="1"/>
  <c r="AV304" i="7"/>
  <c r="AX304" i="7" s="1"/>
  <c r="AV308" i="7"/>
  <c r="AX308" i="7" s="1"/>
  <c r="AV312" i="7"/>
  <c r="AX312" i="7" s="1"/>
  <c r="AV316" i="7"/>
  <c r="AX316" i="7" s="1"/>
  <c r="AV322" i="7"/>
  <c r="AX322" i="7" s="1"/>
  <c r="AV329" i="7"/>
  <c r="AX329" i="7" s="1"/>
  <c r="AV333" i="7"/>
  <c r="AX333" i="7" s="1"/>
  <c r="AV345" i="7"/>
  <c r="AX345" i="7" s="1"/>
  <c r="AV354" i="7"/>
  <c r="AX354" i="7" s="1"/>
  <c r="AV358" i="7"/>
  <c r="AX358" i="7" s="1"/>
  <c r="AV359" i="7"/>
  <c r="AX359" i="7" s="1"/>
  <c r="AV365" i="7"/>
  <c r="AX365" i="7" s="1"/>
  <c r="AV369" i="7"/>
  <c r="AX369" i="7" s="1"/>
  <c r="AV373" i="7"/>
  <c r="AX373" i="7" s="1"/>
  <c r="AV377" i="7"/>
  <c r="AX377" i="7" s="1"/>
  <c r="AV381" i="7"/>
  <c r="AX381" i="7" s="1"/>
  <c r="AX336" i="7"/>
  <c r="AV386" i="7"/>
  <c r="AX386" i="7" s="1"/>
  <c r="AV395" i="7"/>
  <c r="AX395" i="7" s="1"/>
  <c r="AV402" i="7"/>
  <c r="AX402" i="7" s="1"/>
  <c r="AV405" i="7"/>
  <c r="AX405" i="7" s="1"/>
  <c r="AV409" i="7"/>
  <c r="AX409" i="7" s="1"/>
  <c r="AV412" i="7"/>
  <c r="AX412" i="7" s="1"/>
  <c r="AV415" i="7"/>
  <c r="AX415" i="7" s="1"/>
  <c r="AV419" i="7"/>
  <c r="AX419" i="7" s="1"/>
  <c r="AV423" i="7"/>
  <c r="AX423" i="7" s="1"/>
  <c r="AV427" i="7"/>
  <c r="AX427" i="7" s="1"/>
  <c r="AV431" i="7"/>
  <c r="AX431" i="7" s="1"/>
  <c r="AV435" i="7"/>
  <c r="AX435" i="7" s="1"/>
  <c r="AV439" i="7"/>
  <c r="AX439" i="7" s="1"/>
  <c r="AV442" i="7"/>
  <c r="AX442" i="7" s="1"/>
  <c r="AV448" i="7"/>
  <c r="AX448" i="7" s="1"/>
  <c r="AV452" i="7"/>
  <c r="AX452" i="7" s="1"/>
  <c r="AX455" i="7"/>
  <c r="AV456" i="7"/>
  <c r="AX456" i="7" s="1"/>
  <c r="AV467" i="7"/>
  <c r="AX467" i="7" s="1"/>
  <c r="AV471" i="7"/>
  <c r="AX471" i="7" s="1"/>
  <c r="AV475" i="7"/>
  <c r="AX475" i="7" s="1"/>
  <c r="AV479" i="7"/>
  <c r="AX479" i="7" s="1"/>
  <c r="AX444" i="7"/>
  <c r="AX473" i="7"/>
</calcChain>
</file>

<file path=xl/sharedStrings.xml><?xml version="1.0" encoding="utf-8"?>
<sst xmlns="http://schemas.openxmlformats.org/spreadsheetml/2006/main" count="12870" uniqueCount="4131">
  <si>
    <t>N°</t>
  </si>
  <si>
    <t>Nom</t>
  </si>
  <si>
    <t>Prénom</t>
  </si>
  <si>
    <t>D_Nais</t>
  </si>
  <si>
    <t>L_Nais</t>
  </si>
  <si>
    <t>Grade</t>
  </si>
  <si>
    <t>S_Fam</t>
  </si>
  <si>
    <t>N_Enf</t>
  </si>
  <si>
    <t>Conj_Sit</t>
  </si>
  <si>
    <t>D_Inst</t>
  </si>
  <si>
    <t>ANC</t>
  </si>
  <si>
    <t>A_H_Sect</t>
  </si>
  <si>
    <t>Pré_Mère</t>
  </si>
  <si>
    <t>N_Mère</t>
  </si>
  <si>
    <t>Pré_Conj</t>
  </si>
  <si>
    <t>Pré_Père_Conj</t>
  </si>
  <si>
    <t>D_Nais_Conj</t>
  </si>
  <si>
    <t>L_Nais_Conj</t>
  </si>
  <si>
    <t>TOTAL</t>
  </si>
  <si>
    <t>Nom_Conj</t>
  </si>
  <si>
    <t>Nom_Mère_Conj</t>
  </si>
  <si>
    <t>Pré_Mère_Conj</t>
  </si>
  <si>
    <t>RAIA</t>
  </si>
  <si>
    <t>AHMED</t>
  </si>
  <si>
    <t>MAA</t>
  </si>
  <si>
    <t>Marié</t>
  </si>
  <si>
    <t>Ens_Univ</t>
  </si>
  <si>
    <t>date</t>
  </si>
  <si>
    <t>RABAH</t>
  </si>
  <si>
    <t>YAMINA</t>
  </si>
  <si>
    <t>SICHE</t>
  </si>
  <si>
    <t>DJAMILA</t>
  </si>
  <si>
    <t>ZAHAF</t>
  </si>
  <si>
    <t>HADDA</t>
  </si>
  <si>
    <t>DJAARA</t>
  </si>
  <si>
    <t>HAYAT</t>
  </si>
  <si>
    <t>TKOUT</t>
  </si>
  <si>
    <t>Célibataire&lt;45</t>
  </si>
  <si>
    <t>NEANT</t>
  </si>
  <si>
    <t>ALI</t>
  </si>
  <si>
    <t>KHELLAF</t>
  </si>
  <si>
    <t>NOUARA</t>
  </si>
  <si>
    <t>KALBAZA</t>
  </si>
  <si>
    <t>AHMED YASSINE</t>
  </si>
  <si>
    <t>BENAOUDA</t>
  </si>
  <si>
    <t>BERRANI</t>
  </si>
  <si>
    <t>MALIKA</t>
  </si>
  <si>
    <t>CHIBA</t>
  </si>
  <si>
    <t>ASMA</t>
  </si>
  <si>
    <t>BATNA</t>
  </si>
  <si>
    <t>NAAMANE</t>
  </si>
  <si>
    <t>ALOUI</t>
  </si>
  <si>
    <t>HAKIMA</t>
  </si>
  <si>
    <t>اسم الأب</t>
  </si>
  <si>
    <t>رابح</t>
  </si>
  <si>
    <t>علي</t>
  </si>
  <si>
    <t>بن عودة</t>
  </si>
  <si>
    <t>رية</t>
  </si>
  <si>
    <t>خلاف</t>
  </si>
  <si>
    <t>براني</t>
  </si>
  <si>
    <t>لقب الأم</t>
  </si>
  <si>
    <t>اسم الأم</t>
  </si>
  <si>
    <t>يمينة</t>
  </si>
  <si>
    <t>نوارة</t>
  </si>
  <si>
    <t>مليكة</t>
  </si>
  <si>
    <t>لقب اب الزوج</t>
  </si>
  <si>
    <t>احمد</t>
  </si>
  <si>
    <t>نعمان</t>
  </si>
  <si>
    <t>اسم اب الزوج</t>
  </si>
  <si>
    <t>زحاف</t>
  </si>
  <si>
    <t>علوي</t>
  </si>
  <si>
    <t>اسم أم الزوج</t>
  </si>
  <si>
    <t>حدة</t>
  </si>
  <si>
    <t>حكيمة</t>
  </si>
  <si>
    <t>ZOUDA</t>
  </si>
  <si>
    <t>IMAD</t>
  </si>
  <si>
    <t>MEROUANA</t>
  </si>
  <si>
    <t>DJEMOUAI</t>
  </si>
  <si>
    <t>جموعي</t>
  </si>
  <si>
    <t>بوملة</t>
  </si>
  <si>
    <t>فطيمة-الزهرة</t>
  </si>
  <si>
    <t>BOUMELLA</t>
  </si>
  <si>
    <t>FATIMA ZOHRA</t>
  </si>
  <si>
    <t>ALLAOUA</t>
  </si>
  <si>
    <t>WAFA</t>
  </si>
  <si>
    <t>BOUSSALEM</t>
  </si>
  <si>
    <t>بوسالم</t>
  </si>
  <si>
    <t>علاوه</t>
  </si>
  <si>
    <t>يمينه</t>
  </si>
  <si>
    <t>CHIKHI</t>
  </si>
  <si>
    <t>LEILA</t>
  </si>
  <si>
    <t>ABDELKADER</t>
  </si>
  <si>
    <t>TOUATI</t>
  </si>
  <si>
    <t>SALIMA</t>
  </si>
  <si>
    <t>عبد القادر</t>
  </si>
  <si>
    <t>تواتي</t>
  </si>
  <si>
    <t>سليمة</t>
  </si>
  <si>
    <t>DEROUAG</t>
  </si>
  <si>
    <t>MOUNIRA</t>
  </si>
  <si>
    <t>بلدية الميلاد</t>
  </si>
  <si>
    <t>تكوت</t>
  </si>
  <si>
    <t>تيارت</t>
  </si>
  <si>
    <t>مروانة</t>
  </si>
  <si>
    <t>باتنة</t>
  </si>
  <si>
    <t>Pré_Père</t>
  </si>
  <si>
    <t>MOHAMED</t>
  </si>
  <si>
    <t>MERBEH</t>
  </si>
  <si>
    <t>MEBARKA</t>
  </si>
  <si>
    <t>محمد</t>
  </si>
  <si>
    <t>مربح</t>
  </si>
  <si>
    <t>مباركة</t>
  </si>
  <si>
    <t>LAHSAOUI</t>
  </si>
  <si>
    <t>SAMIR</t>
  </si>
  <si>
    <t>بلدية ميلاد الزوج</t>
  </si>
  <si>
    <t>REBIYA</t>
  </si>
  <si>
    <t>BENKHATEM</t>
  </si>
  <si>
    <t>بن خاتم</t>
  </si>
  <si>
    <t>ربعيه</t>
  </si>
  <si>
    <t>HEDDOUCHE</t>
  </si>
  <si>
    <t>AISSA</t>
  </si>
  <si>
    <t>de</t>
  </si>
  <si>
    <t>à</t>
  </si>
  <si>
    <t>soit</t>
  </si>
  <si>
    <t>AMMAR</t>
  </si>
  <si>
    <t>TIRI</t>
  </si>
  <si>
    <t>عمار</t>
  </si>
  <si>
    <t>طيري</t>
  </si>
  <si>
    <t>ربعية</t>
  </si>
  <si>
    <t>TORCHI</t>
  </si>
  <si>
    <t>KHOUKHA</t>
  </si>
  <si>
    <t>HACENE</t>
  </si>
  <si>
    <t>حسان</t>
  </si>
  <si>
    <t>طرشي</t>
  </si>
  <si>
    <t>خوخة</t>
  </si>
  <si>
    <t>GUIDOUM</t>
  </si>
  <si>
    <t>KHALED AZZEDDINE</t>
  </si>
  <si>
    <t>الولاية</t>
  </si>
  <si>
    <t>بسكرة</t>
  </si>
  <si>
    <t>BENABDALLAH</t>
  </si>
  <si>
    <t>KHADIDJA</t>
  </si>
  <si>
    <t>بن عبد الله</t>
  </si>
  <si>
    <t>خديجة</t>
  </si>
  <si>
    <t>KHELIF</t>
  </si>
  <si>
    <t>HAYET</t>
  </si>
  <si>
    <t>BOUDHAHBA</t>
  </si>
  <si>
    <t>ALDJIA</t>
  </si>
  <si>
    <t>بوذهبة</t>
  </si>
  <si>
    <t>علجية</t>
  </si>
  <si>
    <t>BERDJA</t>
  </si>
  <si>
    <t>RAFIK</t>
  </si>
  <si>
    <t>KOUBA</t>
  </si>
  <si>
    <t>القبة</t>
  </si>
  <si>
    <t>الجزائر</t>
  </si>
  <si>
    <t>MOSTPHA</t>
  </si>
  <si>
    <t>مصطفى</t>
  </si>
  <si>
    <t>بن مصباح</t>
  </si>
  <si>
    <t>يامنة</t>
  </si>
  <si>
    <t>BENMOSBAH</t>
  </si>
  <si>
    <t>YAMNA</t>
  </si>
  <si>
    <t>LAMRANI</t>
  </si>
  <si>
    <t>NASSIMA</t>
  </si>
  <si>
    <t>DELYS</t>
  </si>
  <si>
    <t>دلس</t>
  </si>
  <si>
    <t>بومرداس</t>
  </si>
  <si>
    <t>إقنان</t>
  </si>
  <si>
    <t>IKNANE</t>
  </si>
  <si>
    <t>BOULABBAS</t>
  </si>
  <si>
    <t>ABDERRAHMEN</t>
  </si>
  <si>
    <t>ACHAACHA</t>
  </si>
  <si>
    <t>عشعاشة</t>
  </si>
  <si>
    <t>مستغانم</t>
  </si>
  <si>
    <t>برودي</t>
  </si>
  <si>
    <t>فاطمة</t>
  </si>
  <si>
    <t>BAROUDI</t>
  </si>
  <si>
    <t>FATMA</t>
  </si>
  <si>
    <t>AMI MOUSSA</t>
  </si>
  <si>
    <t>عمي موسى</t>
  </si>
  <si>
    <t>غليزان</t>
  </si>
  <si>
    <t>MEKKI</t>
  </si>
  <si>
    <t>مكي</t>
  </si>
  <si>
    <t>BOUSSEKEK</t>
  </si>
  <si>
    <t>ABDELGHANI</t>
  </si>
  <si>
    <t>FERDJIOUA</t>
  </si>
  <si>
    <t>فرجيوة</t>
  </si>
  <si>
    <t>ميلة</t>
  </si>
  <si>
    <t>CHRIFA</t>
  </si>
  <si>
    <t>شريفة</t>
  </si>
  <si>
    <t>LATAMNA</t>
  </si>
  <si>
    <t>DEHBIA</t>
  </si>
  <si>
    <t>ROUACHED</t>
  </si>
  <si>
    <t>الرواشد</t>
  </si>
  <si>
    <t>BOUROUIS</t>
  </si>
  <si>
    <t>MESSAOUDA</t>
  </si>
  <si>
    <t>بورويس</t>
  </si>
  <si>
    <t>مسعودة</t>
  </si>
  <si>
    <t>BALLAH</t>
  </si>
  <si>
    <t>YASSINE</t>
  </si>
  <si>
    <t>BACHIR</t>
  </si>
  <si>
    <t>TALCHIMT</t>
  </si>
  <si>
    <t>DJEMAA</t>
  </si>
  <si>
    <t>بشير</t>
  </si>
  <si>
    <t>تالشيمت</t>
  </si>
  <si>
    <t>جمعة</t>
  </si>
  <si>
    <t>HADJAB</t>
  </si>
  <si>
    <t>ZAHIA</t>
  </si>
  <si>
    <t>MADANI</t>
  </si>
  <si>
    <t>SEGHIRI</t>
  </si>
  <si>
    <t>مداني</t>
  </si>
  <si>
    <t>صغيري</t>
  </si>
  <si>
    <t>جميلة</t>
  </si>
  <si>
    <t>LAROUK</t>
  </si>
  <si>
    <t>CHAFIA</t>
  </si>
  <si>
    <t>CONSTANTINE</t>
  </si>
  <si>
    <t>قسنطينة</t>
  </si>
  <si>
    <t>Célibataire&gt;45</t>
  </si>
  <si>
    <t>BELGACEM</t>
  </si>
  <si>
    <t>BOUFETTA</t>
  </si>
  <si>
    <t>بلقاسم</t>
  </si>
  <si>
    <t>بوفتة</t>
  </si>
  <si>
    <t>MERDACI</t>
  </si>
  <si>
    <t>FOUAD</t>
  </si>
  <si>
    <t>MERADSI</t>
  </si>
  <si>
    <t>العربي</t>
  </si>
  <si>
    <t>مرداسي</t>
  </si>
  <si>
    <t>LARBI</t>
  </si>
  <si>
    <t>BOUERIT</t>
  </si>
  <si>
    <t>HIBET ERRAHMANE</t>
  </si>
  <si>
    <t>MOHAMED TAYEB</t>
  </si>
  <si>
    <t>BELAGGOUNE</t>
  </si>
  <si>
    <t>RABIA</t>
  </si>
  <si>
    <t>محمد الطيب</t>
  </si>
  <si>
    <t>بلعقون</t>
  </si>
  <si>
    <t>ربيعة</t>
  </si>
  <si>
    <t>HAMDI</t>
  </si>
  <si>
    <t>BARIKA</t>
  </si>
  <si>
    <t>بريكة</t>
  </si>
  <si>
    <t>MOHAMMED</t>
  </si>
  <si>
    <t>LAYACHI</t>
  </si>
  <si>
    <t>العياشي</t>
  </si>
  <si>
    <t>حامدي</t>
  </si>
  <si>
    <t>CHERGUI</t>
  </si>
  <si>
    <t>ISMAIL</t>
  </si>
  <si>
    <t>MAHMOUD</t>
  </si>
  <si>
    <t>BENYAHIA</t>
  </si>
  <si>
    <t>AIDA</t>
  </si>
  <si>
    <t>محمود</t>
  </si>
  <si>
    <t>بن يحي</t>
  </si>
  <si>
    <t>عيدة</t>
  </si>
  <si>
    <t>HAMRANI</t>
  </si>
  <si>
    <t>AMINA</t>
  </si>
  <si>
    <t>MADJID</t>
  </si>
  <si>
    <t>ABID</t>
  </si>
  <si>
    <t>مجيد</t>
  </si>
  <si>
    <t>عبيد</t>
  </si>
  <si>
    <t>BENHARZALLAH</t>
  </si>
  <si>
    <t>TAYEB</t>
  </si>
  <si>
    <t>زيرق</t>
  </si>
  <si>
    <t>ZEREG</t>
  </si>
  <si>
    <t>ACHIKA</t>
  </si>
  <si>
    <t>DALILA</t>
  </si>
  <si>
    <t>BELAGHMES</t>
  </si>
  <si>
    <t>MEBROUKA</t>
  </si>
  <si>
    <t>بلاغماس</t>
  </si>
  <si>
    <t>مبروكة</t>
  </si>
  <si>
    <t>MEREDEF</t>
  </si>
  <si>
    <t>BOUDJADJA</t>
  </si>
  <si>
    <t>RAHIMA</t>
  </si>
  <si>
    <t>بوعجاجة</t>
  </si>
  <si>
    <t>رحيمة</t>
  </si>
  <si>
    <t>AZZOUZ</t>
  </si>
  <si>
    <t>MANEL</t>
  </si>
  <si>
    <t>ZINEDDINE</t>
  </si>
  <si>
    <t>BENREGUIA</t>
  </si>
  <si>
    <t>SALIHA</t>
  </si>
  <si>
    <t>زين الدين</t>
  </si>
  <si>
    <t>بن رقية</t>
  </si>
  <si>
    <t>صليحة</t>
  </si>
  <si>
    <t>YAKHLEF</t>
  </si>
  <si>
    <t>GHANIA</t>
  </si>
  <si>
    <t>عبد العزيز</t>
  </si>
  <si>
    <t>يوسف</t>
  </si>
  <si>
    <t>الجازية</t>
  </si>
  <si>
    <t>ABDELAZIZ</t>
  </si>
  <si>
    <t>YOUCEF</t>
  </si>
  <si>
    <t>ELDJAZIA</t>
  </si>
  <si>
    <t>BENZEROUAL</t>
  </si>
  <si>
    <t>LAZHAR</t>
  </si>
  <si>
    <t>ABDERHMANE</t>
  </si>
  <si>
    <t>ZEROUAL</t>
  </si>
  <si>
    <t>BELAIDA</t>
  </si>
  <si>
    <t>عبد الرحمان</t>
  </si>
  <si>
    <t>زروال</t>
  </si>
  <si>
    <t>بلعيدة</t>
  </si>
  <si>
    <t>SACI</t>
  </si>
  <si>
    <t>ABDALLAH</t>
  </si>
  <si>
    <t>SADEK</t>
  </si>
  <si>
    <t>MEZHOUDI</t>
  </si>
  <si>
    <t>الصادق</t>
  </si>
  <si>
    <t>مزهودي</t>
  </si>
  <si>
    <t>ARROUF</t>
  </si>
  <si>
    <t>MESSAOUD</t>
  </si>
  <si>
    <t>MAHGOURA</t>
  </si>
  <si>
    <t>مسعود</t>
  </si>
  <si>
    <t>عروف</t>
  </si>
  <si>
    <t>محقورة</t>
  </si>
  <si>
    <t>TABET</t>
  </si>
  <si>
    <t>CHEMORA</t>
  </si>
  <si>
    <t>الشمرة</t>
  </si>
  <si>
    <t>SAID</t>
  </si>
  <si>
    <t>THABET</t>
  </si>
  <si>
    <t>السعيد</t>
  </si>
  <si>
    <t>ثابت</t>
  </si>
  <si>
    <t>AGTI</t>
  </si>
  <si>
    <t>RABAB</t>
  </si>
  <si>
    <t>BRAHIM</t>
  </si>
  <si>
    <t>KRARCHA</t>
  </si>
  <si>
    <t>براهيم</t>
  </si>
  <si>
    <t>كرارشة</t>
  </si>
  <si>
    <t>ZEDAM</t>
  </si>
  <si>
    <t>YOUSSOUF</t>
  </si>
  <si>
    <t>RAS EL AYOUN</t>
  </si>
  <si>
    <t>راس العيون</t>
  </si>
  <si>
    <t>ABDERRAHMANE</t>
  </si>
  <si>
    <t>DERDOUKH</t>
  </si>
  <si>
    <t>NOUNA</t>
  </si>
  <si>
    <t>دردوخ</t>
  </si>
  <si>
    <t>نونة</t>
  </si>
  <si>
    <t>BENAROUS</t>
  </si>
  <si>
    <t>DAOUIA</t>
  </si>
  <si>
    <t>BEN ALIA</t>
  </si>
  <si>
    <t>HADJADJ</t>
  </si>
  <si>
    <t>AICHA</t>
  </si>
  <si>
    <t>بن علية</t>
  </si>
  <si>
    <t>حجاج</t>
  </si>
  <si>
    <t>عائشة</t>
  </si>
  <si>
    <t>GUEDOUDJ</t>
  </si>
  <si>
    <t>WIDED</t>
  </si>
  <si>
    <t>KEGHIDA</t>
  </si>
  <si>
    <t>SOUAD</t>
  </si>
  <si>
    <t>كغيدة</t>
  </si>
  <si>
    <t>سعاد</t>
  </si>
  <si>
    <t>MIHOUB</t>
  </si>
  <si>
    <t>ZAKARYA</t>
  </si>
  <si>
    <t>N'GAOUS</t>
  </si>
  <si>
    <t>نقاوس</t>
  </si>
  <si>
    <t>BOULAID</t>
  </si>
  <si>
    <t>AISSAOUI</t>
  </si>
  <si>
    <t>HOURIA</t>
  </si>
  <si>
    <t>بولعيد</t>
  </si>
  <si>
    <t>عيساوي</t>
  </si>
  <si>
    <t>حورية</t>
  </si>
  <si>
    <t>HANFER</t>
  </si>
  <si>
    <t>MOURAD</t>
  </si>
  <si>
    <t>AYACHE</t>
  </si>
  <si>
    <t>MAAZIZ</t>
  </si>
  <si>
    <t>عياش</t>
  </si>
  <si>
    <t>معزيز</t>
  </si>
  <si>
    <t>KHALED</t>
  </si>
  <si>
    <t>MEYADA</t>
  </si>
  <si>
    <t>BEZOUZA</t>
  </si>
  <si>
    <t>FARIDA</t>
  </si>
  <si>
    <t>بزوزة</t>
  </si>
  <si>
    <t>فريدة</t>
  </si>
  <si>
    <t>GAOUDA</t>
  </si>
  <si>
    <t>AMOR</t>
  </si>
  <si>
    <t>MOSTFA</t>
  </si>
  <si>
    <t>ELKAMLA</t>
  </si>
  <si>
    <t>قعودة</t>
  </si>
  <si>
    <t>الكاملة</t>
  </si>
  <si>
    <t>SALAH-EDDINE</t>
  </si>
  <si>
    <t>EL KANTARA</t>
  </si>
  <si>
    <t>القنطرة</t>
  </si>
  <si>
    <t>BENAKCHA</t>
  </si>
  <si>
    <t>MEBAREK</t>
  </si>
  <si>
    <t>TOURECHE</t>
  </si>
  <si>
    <t>مبارك</t>
  </si>
  <si>
    <t>طورش</t>
  </si>
  <si>
    <t>LEKBIR</t>
  </si>
  <si>
    <t>ADEL</t>
  </si>
  <si>
    <t>CHAABANE</t>
  </si>
  <si>
    <t>CHAABNA</t>
  </si>
  <si>
    <t>YAKOUT</t>
  </si>
  <si>
    <t>شعبان</t>
  </si>
  <si>
    <t>شعابنة</t>
  </si>
  <si>
    <t>يقوت</t>
  </si>
  <si>
    <t>BEZIH</t>
  </si>
  <si>
    <t>KAMEL</t>
  </si>
  <si>
    <t>AIN DJASSER</t>
  </si>
  <si>
    <t>عين جاسر</t>
  </si>
  <si>
    <t>BENDIB</t>
  </si>
  <si>
    <t>بن ديب</t>
  </si>
  <si>
    <t>ADJINA</t>
  </si>
  <si>
    <t>HANANE</t>
  </si>
  <si>
    <t>بزيح</t>
  </si>
  <si>
    <t>BOUDJELAL</t>
  </si>
  <si>
    <t>SAMIA</t>
  </si>
  <si>
    <t>TAHAR</t>
  </si>
  <si>
    <t>الطاهر</t>
  </si>
  <si>
    <t>بوجلال</t>
  </si>
  <si>
    <t>DJARI</t>
  </si>
  <si>
    <t>CHAHINEZ</t>
  </si>
  <si>
    <t>FETHI</t>
  </si>
  <si>
    <t>KHEIRA</t>
  </si>
  <si>
    <t>فتحي</t>
  </si>
  <si>
    <t>جاري</t>
  </si>
  <si>
    <t>خيرة</t>
  </si>
  <si>
    <t>SAMAI</t>
  </si>
  <si>
    <t>MOHAMED ILYES</t>
  </si>
  <si>
    <t>DRIS</t>
  </si>
  <si>
    <t>BELKADI</t>
  </si>
  <si>
    <t>ZAHRA</t>
  </si>
  <si>
    <t>ادريس</t>
  </si>
  <si>
    <t>بلقاضي</t>
  </si>
  <si>
    <t>الزهرة</t>
  </si>
  <si>
    <t>BENHOUDA</t>
  </si>
  <si>
    <t>AFAF</t>
  </si>
  <si>
    <t>ARRIS</t>
  </si>
  <si>
    <t>اريس</t>
  </si>
  <si>
    <t>ABDELMADJID</t>
  </si>
  <si>
    <t>ZAKIR</t>
  </si>
  <si>
    <t>عبد المجيد</t>
  </si>
  <si>
    <t>زعكير</t>
  </si>
  <si>
    <t>BOUDARN</t>
  </si>
  <si>
    <t>FARID</t>
  </si>
  <si>
    <t>BELKACEM</t>
  </si>
  <si>
    <t>AMRANI</t>
  </si>
  <si>
    <t>عمراني</t>
  </si>
  <si>
    <t>YOUNES</t>
  </si>
  <si>
    <t>AHMED IMAD EDDINE</t>
  </si>
  <si>
    <t>KHADOUDJ</t>
  </si>
  <si>
    <t>يونس</t>
  </si>
  <si>
    <t>خدوج</t>
  </si>
  <si>
    <t>DAOUDI</t>
  </si>
  <si>
    <t>MAROUA</t>
  </si>
  <si>
    <t>BOUKARZAZA</t>
  </si>
  <si>
    <t>KARIMA</t>
  </si>
  <si>
    <t>ندير</t>
  </si>
  <si>
    <t>NADIR</t>
  </si>
  <si>
    <t>بوكرزازة</t>
  </si>
  <si>
    <t>كريمة</t>
  </si>
  <si>
    <t>BOUHATA</t>
  </si>
  <si>
    <t>HARRAD</t>
  </si>
  <si>
    <t>هراد</t>
  </si>
  <si>
    <t>BENSEKHRIA</t>
  </si>
  <si>
    <t>EL ALIA</t>
  </si>
  <si>
    <t>بن سخرية</t>
  </si>
  <si>
    <t>العالية</t>
  </si>
  <si>
    <t>KHADRAOUI</t>
  </si>
  <si>
    <t>ERRIME</t>
  </si>
  <si>
    <t>فرنسا</t>
  </si>
  <si>
    <t>KHAZZAR</t>
  </si>
  <si>
    <t>OUMHANI</t>
  </si>
  <si>
    <t>خزار</t>
  </si>
  <si>
    <t>ام هاني</t>
  </si>
  <si>
    <t>MESSAOUR</t>
  </si>
  <si>
    <t>RIAD</t>
  </si>
  <si>
    <t>RAMDANE</t>
  </si>
  <si>
    <t>HARKATI</t>
  </si>
  <si>
    <t>OUM SAAD</t>
  </si>
  <si>
    <t>رمضان</t>
  </si>
  <si>
    <t>حركاتي</t>
  </si>
  <si>
    <t>ام السعد</t>
  </si>
  <si>
    <t>LILIA</t>
  </si>
  <si>
    <t>SEGHIR</t>
  </si>
  <si>
    <t>HELIS</t>
  </si>
  <si>
    <t>الصغير</t>
  </si>
  <si>
    <t>حليس</t>
  </si>
  <si>
    <t>BRIOUA</t>
  </si>
  <si>
    <t>ABDELKRIM</t>
  </si>
  <si>
    <t>DRIDI</t>
  </si>
  <si>
    <t>ZOHRA</t>
  </si>
  <si>
    <t>دريدي</t>
  </si>
  <si>
    <t>NEGAZ</t>
  </si>
  <si>
    <t>ADJALI</t>
  </si>
  <si>
    <t>عجالي</t>
  </si>
  <si>
    <t>BOUAROUDJ</t>
  </si>
  <si>
    <t>HOCINE</t>
  </si>
  <si>
    <t>MEBARKI</t>
  </si>
  <si>
    <t>حسين</t>
  </si>
  <si>
    <t>مباركي</t>
  </si>
  <si>
    <t>DERDOUR</t>
  </si>
  <si>
    <t>ABD EL BASSET</t>
  </si>
  <si>
    <t>TAZOULT</t>
  </si>
  <si>
    <t>تازولت</t>
  </si>
  <si>
    <t>MOHAMED EL BACHIR</t>
  </si>
  <si>
    <t>BOUMAARAF</t>
  </si>
  <si>
    <t>OUM EL HANAA</t>
  </si>
  <si>
    <t>محمد البشير</t>
  </si>
  <si>
    <t>بومعراف</t>
  </si>
  <si>
    <t>ام الهناء</t>
  </si>
  <si>
    <t>INSAF</t>
  </si>
  <si>
    <t>MOHAMED SALAH</t>
  </si>
  <si>
    <t>DJEBAILI</t>
  </si>
  <si>
    <t>محمد الصالح</t>
  </si>
  <si>
    <t>جبايلي</t>
  </si>
  <si>
    <t>LAOUIDJI</t>
  </si>
  <si>
    <t>المسيلة</t>
  </si>
  <si>
    <t>DHAMER</t>
  </si>
  <si>
    <t>قدور</t>
  </si>
  <si>
    <t>الضامر</t>
  </si>
  <si>
    <t>KADDOUR</t>
  </si>
  <si>
    <t>OUAFFA</t>
  </si>
  <si>
    <t>ZITOUNI</t>
  </si>
  <si>
    <t>MEGGOURA</t>
  </si>
  <si>
    <t>EL KAIMA</t>
  </si>
  <si>
    <t>الزيتوني</t>
  </si>
  <si>
    <t>مقورة</t>
  </si>
  <si>
    <t>MERZOUG</t>
  </si>
  <si>
    <t>SAIDA</t>
  </si>
  <si>
    <t>LOUAKHECHE</t>
  </si>
  <si>
    <t>لواخش</t>
  </si>
  <si>
    <t>SAMER</t>
  </si>
  <si>
    <t>YABOUS</t>
  </si>
  <si>
    <t>يابوس</t>
  </si>
  <si>
    <t>خنشلة</t>
  </si>
  <si>
    <t>BOUDJEZZA</t>
  </si>
  <si>
    <t>EL OUAZNA</t>
  </si>
  <si>
    <t>عمر</t>
  </si>
  <si>
    <t>بوجزة</t>
  </si>
  <si>
    <t>الوازنة</t>
  </si>
  <si>
    <t>بوخالفة</t>
  </si>
  <si>
    <t>BOUKHALFA</t>
  </si>
  <si>
    <t>AMEL</t>
  </si>
  <si>
    <t>AIN TOUTA</t>
  </si>
  <si>
    <t>عين التوتة</t>
  </si>
  <si>
    <t>HEDJAZA</t>
  </si>
  <si>
    <t>حجازة</t>
  </si>
  <si>
    <t>BOUSSAAD</t>
  </si>
  <si>
    <t>KHADRA</t>
  </si>
  <si>
    <t>بوسعد</t>
  </si>
  <si>
    <t>ZOULIKHA</t>
  </si>
  <si>
    <t>زوليخة</t>
  </si>
  <si>
    <t>FERTAS</t>
  </si>
  <si>
    <t>YAHIA</t>
  </si>
  <si>
    <t>CHOUIKHA</t>
  </si>
  <si>
    <t>يحي</t>
  </si>
  <si>
    <t>فرطاس</t>
  </si>
  <si>
    <t>شويخة</t>
  </si>
  <si>
    <t>CHOUIA</t>
  </si>
  <si>
    <t>FRANCE</t>
  </si>
  <si>
    <t>DJEMAI</t>
  </si>
  <si>
    <t>BAADACHE</t>
  </si>
  <si>
    <t>HAFSIA</t>
  </si>
  <si>
    <t>جمعي</t>
  </si>
  <si>
    <t>بعداش</t>
  </si>
  <si>
    <t>حفصية</t>
  </si>
  <si>
    <t>DJEFEL</t>
  </si>
  <si>
    <t>HIND</t>
  </si>
  <si>
    <t>MOHAMED SEGHIR</t>
  </si>
  <si>
    <t>ABADLI</t>
  </si>
  <si>
    <t>AKILA</t>
  </si>
  <si>
    <t>محمد الصغير</t>
  </si>
  <si>
    <t>عبادلي</t>
  </si>
  <si>
    <t>عقيلة</t>
  </si>
  <si>
    <t>HACHEMI</t>
  </si>
  <si>
    <t>OMAR</t>
  </si>
  <si>
    <t>ANNOUNE</t>
  </si>
  <si>
    <t>KHAMSA</t>
  </si>
  <si>
    <t>عنون</t>
  </si>
  <si>
    <t>خامسة</t>
  </si>
  <si>
    <t>MANSAR</t>
  </si>
  <si>
    <t>HABIBA</t>
  </si>
  <si>
    <t>MAKHLOUF</t>
  </si>
  <si>
    <t>DIB</t>
  </si>
  <si>
    <t>مخلوف</t>
  </si>
  <si>
    <t>ذيب</t>
  </si>
  <si>
    <t>AZIZI</t>
  </si>
  <si>
    <t>ABDENNOUR</t>
  </si>
  <si>
    <t>LAABASSI</t>
  </si>
  <si>
    <t>العباسي</t>
  </si>
  <si>
    <t>THENIET EL ABED</t>
  </si>
  <si>
    <t>ثنية العابد</t>
  </si>
  <si>
    <t>BOUSAKRI</t>
  </si>
  <si>
    <t>MANSOURA</t>
  </si>
  <si>
    <t>عبد الله</t>
  </si>
  <si>
    <t>بوساكري</t>
  </si>
  <si>
    <t>منصورة</t>
  </si>
  <si>
    <t>BOUDERSA</t>
  </si>
  <si>
    <t>NABILA</t>
  </si>
  <si>
    <t>BOUHADID</t>
  </si>
  <si>
    <t>LEYLA</t>
  </si>
  <si>
    <t>SALAH</t>
  </si>
  <si>
    <t>LAIB</t>
  </si>
  <si>
    <t>الصالح</t>
  </si>
  <si>
    <t>العايب</t>
  </si>
  <si>
    <t>FRITAS</t>
  </si>
  <si>
    <t>MAHFOUD</t>
  </si>
  <si>
    <t>HASROUMI</t>
  </si>
  <si>
    <t>محفوظ</t>
  </si>
  <si>
    <t>حصرومي</t>
  </si>
  <si>
    <t>FADEL</t>
  </si>
  <si>
    <t>SARRA</t>
  </si>
  <si>
    <t>BOUAROUR</t>
  </si>
  <si>
    <t>بوعرعور</t>
  </si>
  <si>
    <t>KALLA</t>
  </si>
  <si>
    <t>SALIM</t>
  </si>
  <si>
    <t>منعة</t>
  </si>
  <si>
    <t>FATIMA</t>
  </si>
  <si>
    <t>قالة</t>
  </si>
  <si>
    <t>فطيمة</t>
  </si>
  <si>
    <t>HADDAD</t>
  </si>
  <si>
    <t>MENAA</t>
  </si>
  <si>
    <t>حداد</t>
  </si>
  <si>
    <t>زوبيدة</t>
  </si>
  <si>
    <t>ZOUBIDA</t>
  </si>
  <si>
    <t>BENYZA</t>
  </si>
  <si>
    <t>TAKSLENT</t>
  </si>
  <si>
    <t>تاكسلانت</t>
  </si>
  <si>
    <t>بن يزة</t>
  </si>
  <si>
    <t>BENSALAH</t>
  </si>
  <si>
    <t>LAMIA</t>
  </si>
  <si>
    <t>LAKHAL</t>
  </si>
  <si>
    <t>ZINEB</t>
  </si>
  <si>
    <t>الطيب</t>
  </si>
  <si>
    <t>لكحل</t>
  </si>
  <si>
    <t>زينب</t>
  </si>
  <si>
    <t>ABDELLI</t>
  </si>
  <si>
    <t>NOUREDDINE</t>
  </si>
  <si>
    <t>ZAOUI</t>
  </si>
  <si>
    <t>زاوي</t>
  </si>
  <si>
    <t>SENOUCI</t>
  </si>
  <si>
    <t>BADRA</t>
  </si>
  <si>
    <t>BOUSSAADA</t>
  </si>
  <si>
    <t>بوسعادة</t>
  </si>
  <si>
    <t>KHAROUBI</t>
  </si>
  <si>
    <t>البشير</t>
  </si>
  <si>
    <t>خروبي</t>
  </si>
  <si>
    <t>BOUZINA</t>
  </si>
  <si>
    <t>بوزينة</t>
  </si>
  <si>
    <t>AIN DHAB</t>
  </si>
  <si>
    <t>عين الذهب</t>
  </si>
  <si>
    <t>BOUMAMA</t>
  </si>
  <si>
    <t>بوحمامة</t>
  </si>
  <si>
    <t>FOUM TOUB</t>
  </si>
  <si>
    <t>فم الطوب</t>
  </si>
  <si>
    <t>DJEMOURA</t>
  </si>
  <si>
    <t>جمورة</t>
  </si>
  <si>
    <t>TIARET</t>
  </si>
  <si>
    <t>ICHEMOUL</t>
  </si>
  <si>
    <t>اشمول</t>
  </si>
  <si>
    <t>M'SILA</t>
  </si>
  <si>
    <t>BISKRA</t>
  </si>
  <si>
    <t>SEGGANA</t>
  </si>
  <si>
    <t>سقانة</t>
  </si>
  <si>
    <t>GHASSIRA</t>
  </si>
  <si>
    <t>غسيرة</t>
  </si>
  <si>
    <t>OULED FADEL</t>
  </si>
  <si>
    <t>اولاد فاضل</t>
  </si>
  <si>
    <t>KHENCHELA</t>
  </si>
  <si>
    <t>CHELLALA LAATHAOURA</t>
  </si>
  <si>
    <t>شلالة لعذاورة</t>
  </si>
  <si>
    <t>المدية</t>
  </si>
  <si>
    <t>المعذر</t>
  </si>
  <si>
    <t>EL MADHER</t>
  </si>
  <si>
    <t>GRAREM GOUGA</t>
  </si>
  <si>
    <t>القرارم قوقة</t>
  </si>
  <si>
    <t>ALGER CENTRE</t>
  </si>
  <si>
    <t>الجزائر الوسطى</t>
  </si>
  <si>
    <t>OULED DERRADJ</t>
  </si>
  <si>
    <t>اولاد دراج</t>
  </si>
  <si>
    <t>TAOUZIANET</t>
  </si>
  <si>
    <t>تاوزيانت</t>
  </si>
  <si>
    <t>TOUGGOURT</t>
  </si>
  <si>
    <t>تقرت</t>
  </si>
  <si>
    <t>ورقلة</t>
  </si>
  <si>
    <t>BIR LAARCHE</t>
  </si>
  <si>
    <t>بئر العرش</t>
  </si>
  <si>
    <t>سطيف</t>
  </si>
  <si>
    <t>حيدوسة</t>
  </si>
  <si>
    <t>HIDOUSSA</t>
  </si>
  <si>
    <t>OUED TAGA</t>
  </si>
  <si>
    <t>وادي الطاقة</t>
  </si>
  <si>
    <t>BACHI</t>
  </si>
  <si>
    <t>LAKHDAR</t>
  </si>
  <si>
    <t>لخضر</t>
  </si>
  <si>
    <t>BENKAOUHA</t>
  </si>
  <si>
    <t>بن كاوحة</t>
  </si>
  <si>
    <t>HEZIL</t>
  </si>
  <si>
    <t>ABDELHAFID</t>
  </si>
  <si>
    <t>عبد الحفيظ</t>
  </si>
  <si>
    <t>هزيل</t>
  </si>
  <si>
    <t>METARFI</t>
  </si>
  <si>
    <t>ABDELWAHID</t>
  </si>
  <si>
    <t>CHERIF</t>
  </si>
  <si>
    <t>SAHRAOUI</t>
  </si>
  <si>
    <t>HADJA</t>
  </si>
  <si>
    <t>شريف</t>
  </si>
  <si>
    <t>صحراوي</t>
  </si>
  <si>
    <t>حاجة</t>
  </si>
  <si>
    <t>LARABA</t>
  </si>
  <si>
    <t>SOURAYA</t>
  </si>
  <si>
    <t>AIN AZEL</t>
  </si>
  <si>
    <t>عين ازال</t>
  </si>
  <si>
    <t>MEBROUK</t>
  </si>
  <si>
    <t>مبروك</t>
  </si>
  <si>
    <t>BENNOUI</t>
  </si>
  <si>
    <t>بن النوي</t>
  </si>
  <si>
    <t>ALIMA</t>
  </si>
  <si>
    <t>عليمة</t>
  </si>
  <si>
    <t>BENKHELIFA</t>
  </si>
  <si>
    <t>NAWFEL</t>
  </si>
  <si>
    <t>CHELGHOUM LAID</t>
  </si>
  <si>
    <t>شلغوم العيد</t>
  </si>
  <si>
    <t>بوريش</t>
  </si>
  <si>
    <t>ساسية</t>
  </si>
  <si>
    <t>BOURICHE</t>
  </si>
  <si>
    <t>SASSIA</t>
  </si>
  <si>
    <t>AOURAGH</t>
  </si>
  <si>
    <t>ABDELLATIF</t>
  </si>
  <si>
    <t>AIN ZAATOUT</t>
  </si>
  <si>
    <t>عين زعطوط</t>
  </si>
  <si>
    <t>MAAKOUF</t>
  </si>
  <si>
    <t>معكوف</t>
  </si>
  <si>
    <t>DJOUZA</t>
  </si>
  <si>
    <t>HOUDA</t>
  </si>
  <si>
    <t>HAMDYKEN</t>
  </si>
  <si>
    <t>حمديكن</t>
  </si>
  <si>
    <t>BOUAFIA</t>
  </si>
  <si>
    <t>ABDERAZAK</t>
  </si>
  <si>
    <t>DOUCEN</t>
  </si>
  <si>
    <t>الدوسن</t>
  </si>
  <si>
    <t>SAAD</t>
  </si>
  <si>
    <t>MANSOUR</t>
  </si>
  <si>
    <t>ساعد</t>
  </si>
  <si>
    <t>منصور</t>
  </si>
  <si>
    <t>BOUBEKEUR</t>
  </si>
  <si>
    <t>NADHIRA</t>
  </si>
  <si>
    <t>OULED DJELLAL</t>
  </si>
  <si>
    <t>اولاد جلال</t>
  </si>
  <si>
    <t>بوزيد</t>
  </si>
  <si>
    <t>بوبكر</t>
  </si>
  <si>
    <t>BOUZID</t>
  </si>
  <si>
    <t>SALEM</t>
  </si>
  <si>
    <t>MOSTAPHA</t>
  </si>
  <si>
    <t>H'MIDA</t>
  </si>
  <si>
    <t>احميدة</t>
  </si>
  <si>
    <t>CHENINI</t>
  </si>
  <si>
    <t>شنيني</t>
  </si>
  <si>
    <t>FATIHA</t>
  </si>
  <si>
    <t>فتيحة</t>
  </si>
  <si>
    <t>SOURI</t>
  </si>
  <si>
    <t>TABLAT</t>
  </si>
  <si>
    <t>تابلاط</t>
  </si>
  <si>
    <t>صالح</t>
  </si>
  <si>
    <t>بطاش</t>
  </si>
  <si>
    <t>BETTACHE</t>
  </si>
  <si>
    <t>AIOUADJ</t>
  </si>
  <si>
    <t>SONIA</t>
  </si>
  <si>
    <t>MOULOUD</t>
  </si>
  <si>
    <t>AID</t>
  </si>
  <si>
    <t>مولود</t>
  </si>
  <si>
    <t>عايد</t>
  </si>
  <si>
    <t>ERREDIR</t>
  </si>
  <si>
    <t>اردير</t>
  </si>
  <si>
    <t>هجيرة</t>
  </si>
  <si>
    <t>ERRIDER</t>
  </si>
  <si>
    <t>HADJIRA</t>
  </si>
  <si>
    <t>ZEGHDOUD</t>
  </si>
  <si>
    <t>SOUHIL</t>
  </si>
  <si>
    <t>HADI</t>
  </si>
  <si>
    <t>TITAOUINE</t>
  </si>
  <si>
    <t>هادي</t>
  </si>
  <si>
    <t>تيطاوين</t>
  </si>
  <si>
    <t>SAKRI</t>
  </si>
  <si>
    <t>IMANE</t>
  </si>
  <si>
    <t>M'HAMED</t>
  </si>
  <si>
    <t>امحمد</t>
  </si>
  <si>
    <t>HALIMA</t>
  </si>
  <si>
    <t>ساكري</t>
  </si>
  <si>
    <t>حليمة</t>
  </si>
  <si>
    <t>OUAFA</t>
  </si>
  <si>
    <t>BERRETIMA</t>
  </si>
  <si>
    <t>برتيمة</t>
  </si>
  <si>
    <t>HAFED</t>
  </si>
  <si>
    <t>TAXLENT</t>
  </si>
  <si>
    <t>KHIOUANI</t>
  </si>
  <si>
    <t>MERZOUGUI</t>
  </si>
  <si>
    <t>FETTOUMA</t>
  </si>
  <si>
    <t>مرزوقي</t>
  </si>
  <si>
    <t>فطومة</t>
  </si>
  <si>
    <t>ABDELHAMID</t>
  </si>
  <si>
    <t>LEBBAL</t>
  </si>
  <si>
    <t>MERIEM</t>
  </si>
  <si>
    <t>ABDOU</t>
  </si>
  <si>
    <t>عبد الحميد</t>
  </si>
  <si>
    <t>عبدو</t>
  </si>
  <si>
    <t>دليلة</t>
  </si>
  <si>
    <t>MIMOUNE</t>
  </si>
  <si>
    <t>AMRIA</t>
  </si>
  <si>
    <t>BOUHAFNA</t>
  </si>
  <si>
    <t>بوحفنة</t>
  </si>
  <si>
    <t>FAFI</t>
  </si>
  <si>
    <t>ZEROUALI</t>
  </si>
  <si>
    <t>زروالي</t>
  </si>
  <si>
    <t>YAHIAOUI</t>
  </si>
  <si>
    <t>SEFIANE</t>
  </si>
  <si>
    <t>سفيان</t>
  </si>
  <si>
    <t>عيسى</t>
  </si>
  <si>
    <t>RAGUED</t>
  </si>
  <si>
    <t>راقد</t>
  </si>
  <si>
    <t>SLIMANI</t>
  </si>
  <si>
    <t>SABER</t>
  </si>
  <si>
    <t>BENMERZOUG</t>
  </si>
  <si>
    <t>بن مرزوق</t>
  </si>
  <si>
    <t>هبيلة</t>
  </si>
  <si>
    <t>HEBILA</t>
  </si>
  <si>
    <t>BENTAYEB</t>
  </si>
  <si>
    <t>NOR-EDDINE</t>
  </si>
  <si>
    <t>BELKHIR</t>
  </si>
  <si>
    <t>HIZIA</t>
  </si>
  <si>
    <t>بلخير</t>
  </si>
  <si>
    <t>حيزية</t>
  </si>
  <si>
    <t>MERNIZ</t>
  </si>
  <si>
    <t>AIN M'LILA</t>
  </si>
  <si>
    <t>عين مليلة</t>
  </si>
  <si>
    <t>ام البواقي</t>
  </si>
  <si>
    <t>MILOUD</t>
  </si>
  <si>
    <t>MERAZGA</t>
  </si>
  <si>
    <t>FOUZIA</t>
  </si>
  <si>
    <t>ميلود</t>
  </si>
  <si>
    <t>مرازقة</t>
  </si>
  <si>
    <t>فوزية</t>
  </si>
  <si>
    <t>HIMED</t>
  </si>
  <si>
    <t>LOUIZA</t>
  </si>
  <si>
    <t>TIFRA</t>
  </si>
  <si>
    <t>تيفرة</t>
  </si>
  <si>
    <t>بجاية</t>
  </si>
  <si>
    <t>M'HAND W AMOR</t>
  </si>
  <si>
    <t>محند وعمر</t>
  </si>
  <si>
    <t>FERFANI</t>
  </si>
  <si>
    <t>EL ALDJA</t>
  </si>
  <si>
    <t>فرفاني</t>
  </si>
  <si>
    <t>العلجة</t>
  </si>
  <si>
    <t>ABDESSEMED</t>
  </si>
  <si>
    <t>MABROUKA</t>
  </si>
  <si>
    <t>عبد الصمد</t>
  </si>
  <si>
    <t>SIDI M'HAMED</t>
  </si>
  <si>
    <t>سيدي امحمد</t>
  </si>
  <si>
    <t>حميدة</t>
  </si>
  <si>
    <t>CHAFEI</t>
  </si>
  <si>
    <t>SIHAM</t>
  </si>
  <si>
    <t>SAADAOUI</t>
  </si>
  <si>
    <t>FADHILA</t>
  </si>
  <si>
    <t>سعداوي</t>
  </si>
  <si>
    <t>فضيلة</t>
  </si>
  <si>
    <t>BENBOULAID</t>
  </si>
  <si>
    <t>KAMEL EDDINE</t>
  </si>
  <si>
    <t>MEZIANI</t>
  </si>
  <si>
    <t>كمال الدين</t>
  </si>
  <si>
    <t>مزياني</t>
  </si>
  <si>
    <t>OUNASSI</t>
  </si>
  <si>
    <t>DAIKHA</t>
  </si>
  <si>
    <t>ساسي</t>
  </si>
  <si>
    <t>الدايخة</t>
  </si>
  <si>
    <t>BOUDRIS</t>
  </si>
  <si>
    <t>NAWAL</t>
  </si>
  <si>
    <t>GOSBAT</t>
  </si>
  <si>
    <t>القصبات</t>
  </si>
  <si>
    <t>SAADANE</t>
  </si>
  <si>
    <t>BOUDERIAS</t>
  </si>
  <si>
    <t>سعدان</t>
  </si>
  <si>
    <t>بودرياس</t>
  </si>
  <si>
    <t>SAMIRA</t>
  </si>
  <si>
    <t>Trav_Sect</t>
  </si>
  <si>
    <t>شرقي</t>
  </si>
  <si>
    <t>OTMANE</t>
  </si>
  <si>
    <t>TEBESSA</t>
  </si>
  <si>
    <t>تبسة</t>
  </si>
  <si>
    <t>BENZAHRIR</t>
  </si>
  <si>
    <t>بن زهرير</t>
  </si>
  <si>
    <t>BOUKHENNOUFA</t>
  </si>
  <si>
    <t>TAMLOUKA</t>
  </si>
  <si>
    <t>تاملوكة</t>
  </si>
  <si>
    <t>قالمة</t>
  </si>
  <si>
    <t>LEMMOUCHI</t>
  </si>
  <si>
    <t>لموشي</t>
  </si>
  <si>
    <t>HASSAD</t>
  </si>
  <si>
    <t>KHEBALA</t>
  </si>
  <si>
    <t>حصاد</t>
  </si>
  <si>
    <t>خبالة</t>
  </si>
  <si>
    <t>NASLI</t>
  </si>
  <si>
    <t>LYLIA</t>
  </si>
  <si>
    <t>ANNABA</t>
  </si>
  <si>
    <t>عنابة</t>
  </si>
  <si>
    <t>MEDHKOUR</t>
  </si>
  <si>
    <t>مذكور</t>
  </si>
  <si>
    <t>DJAMAA</t>
  </si>
  <si>
    <t>INES</t>
  </si>
  <si>
    <t>OUSKOURT</t>
  </si>
  <si>
    <t>ZAHIRA</t>
  </si>
  <si>
    <t>اوسكورت</t>
  </si>
  <si>
    <t>زهيرة</t>
  </si>
  <si>
    <t>ELMAHFOUDH</t>
  </si>
  <si>
    <t>MERMOUL</t>
  </si>
  <si>
    <t>H'MARA</t>
  </si>
  <si>
    <t>DHAHBIA</t>
  </si>
  <si>
    <t>المحفوظ</t>
  </si>
  <si>
    <t>حمارة</t>
  </si>
  <si>
    <t>ذهبية</t>
  </si>
  <si>
    <t>BAELHADJ</t>
  </si>
  <si>
    <t>NACER</t>
  </si>
  <si>
    <t>GHARDAIA</t>
  </si>
  <si>
    <t>غرداية</t>
  </si>
  <si>
    <t>BAHMED</t>
  </si>
  <si>
    <t>FAKHAR</t>
  </si>
  <si>
    <t>باحمد</t>
  </si>
  <si>
    <t>فخار</t>
  </si>
  <si>
    <t>BABEKER</t>
  </si>
  <si>
    <t>AZIZA</t>
  </si>
  <si>
    <t>AOUDA</t>
  </si>
  <si>
    <t>نور الدين</t>
  </si>
  <si>
    <t>بابكر</t>
  </si>
  <si>
    <t>عودة</t>
  </si>
  <si>
    <t>HENINE</t>
  </si>
  <si>
    <t>SAFIA</t>
  </si>
  <si>
    <t>CHOUHA</t>
  </si>
  <si>
    <t>شوحة</t>
  </si>
  <si>
    <t>KHAFALLAH</t>
  </si>
  <si>
    <t>ABDELHAK</t>
  </si>
  <si>
    <t>خاف الله</t>
  </si>
  <si>
    <t>LAIDOUNE</t>
  </si>
  <si>
    <t>SEHOUANE</t>
  </si>
  <si>
    <t>سحوان</t>
  </si>
  <si>
    <t>خضرة</t>
  </si>
  <si>
    <t>MILLES</t>
  </si>
  <si>
    <t>MARIEMA</t>
  </si>
  <si>
    <t>MOUSSA</t>
  </si>
  <si>
    <t>BARKAT</t>
  </si>
  <si>
    <t>موسى</t>
  </si>
  <si>
    <t>بركات</t>
  </si>
  <si>
    <t>زهرة</t>
  </si>
  <si>
    <t>MOUFFOUK</t>
  </si>
  <si>
    <t>SARA</t>
  </si>
  <si>
    <t>EL KHAMSA</t>
  </si>
  <si>
    <t>موفق</t>
  </si>
  <si>
    <t>الخامسة</t>
  </si>
  <si>
    <t>SAI</t>
  </si>
  <si>
    <t>SELMI</t>
  </si>
  <si>
    <t>سلمي</t>
  </si>
  <si>
    <t>سعيدة</t>
  </si>
  <si>
    <t>ABDELGHAFOUR</t>
  </si>
  <si>
    <t>BERGHOUT</t>
  </si>
  <si>
    <t>BOUKHACHA</t>
  </si>
  <si>
    <t>بوخشة</t>
  </si>
  <si>
    <t>LOUCIF</t>
  </si>
  <si>
    <t>WASSILA</t>
  </si>
  <si>
    <t>لوصيف</t>
  </si>
  <si>
    <t>DERBAL</t>
  </si>
  <si>
    <t>BILEL</t>
  </si>
  <si>
    <t>DAHMANE</t>
  </si>
  <si>
    <t>KHELIFI</t>
  </si>
  <si>
    <t>دحمان</t>
  </si>
  <si>
    <t>خليفي</t>
  </si>
  <si>
    <t>BAYMOUT</t>
  </si>
  <si>
    <t>BILAL</t>
  </si>
  <si>
    <t>THENIET ENNASR</t>
  </si>
  <si>
    <t>ثنية النصر</t>
  </si>
  <si>
    <t>برج بوعريريج</t>
  </si>
  <si>
    <t>ADJOUD</t>
  </si>
  <si>
    <t>اجعود</t>
  </si>
  <si>
    <t>الويزة</t>
  </si>
  <si>
    <t>CHEKAR</t>
  </si>
  <si>
    <t>YAKOUREN</t>
  </si>
  <si>
    <t>ياكوران</t>
  </si>
  <si>
    <t>تيزي وزو</t>
  </si>
  <si>
    <t>عيمن</t>
  </si>
  <si>
    <t>AIMEN</t>
  </si>
  <si>
    <t>TRARI</t>
  </si>
  <si>
    <t>TOUNES</t>
  </si>
  <si>
    <t>OUANOUGHI</t>
  </si>
  <si>
    <t>ونوغي</t>
  </si>
  <si>
    <t>تونس</t>
  </si>
  <si>
    <t>CHEBILA</t>
  </si>
  <si>
    <t>FOUHAL</t>
  </si>
  <si>
    <t>فوحال</t>
  </si>
  <si>
    <t>فطيمه</t>
  </si>
  <si>
    <t>BOUZGOU</t>
  </si>
  <si>
    <t>HASSEN</t>
  </si>
  <si>
    <t>بوزقو</t>
  </si>
  <si>
    <t>MESSAOUDENE</t>
  </si>
  <si>
    <t>MANSOURI</t>
  </si>
  <si>
    <t>LATIFA</t>
  </si>
  <si>
    <t>منصوري</t>
  </si>
  <si>
    <t>لطيفة</t>
  </si>
  <si>
    <t>BOUDIAF</t>
  </si>
  <si>
    <t>REBBADJ</t>
  </si>
  <si>
    <t>رباج</t>
  </si>
  <si>
    <t>ZEGRAR</t>
  </si>
  <si>
    <t>MOHAMMED ELHADI</t>
  </si>
  <si>
    <t>BASBAS</t>
  </si>
  <si>
    <t>H'MAMA</t>
  </si>
  <si>
    <t>حميده</t>
  </si>
  <si>
    <t>بسباس</t>
  </si>
  <si>
    <t>حمامه</t>
  </si>
  <si>
    <t>MESSAOUDI</t>
  </si>
  <si>
    <t>ABDELATIF</t>
  </si>
  <si>
    <t>MAHLOUL</t>
  </si>
  <si>
    <t>محلول</t>
  </si>
  <si>
    <t>KEMOUKH</t>
  </si>
  <si>
    <t>SIHEM</t>
  </si>
  <si>
    <t>RACHID</t>
  </si>
  <si>
    <t>BENKEMOUKH</t>
  </si>
  <si>
    <t>رشيد</t>
  </si>
  <si>
    <t>بن كموخ</t>
  </si>
  <si>
    <t>HANA</t>
  </si>
  <si>
    <t>BENABBES</t>
  </si>
  <si>
    <t>بن عباس</t>
  </si>
  <si>
    <t>DELENDA</t>
  </si>
  <si>
    <t>YAZID</t>
  </si>
  <si>
    <t>دلندة</t>
  </si>
  <si>
    <t>BOUSLAH</t>
  </si>
  <si>
    <t>TALBI</t>
  </si>
  <si>
    <t>طالبي</t>
  </si>
  <si>
    <t>LATRECHE</t>
  </si>
  <si>
    <t>MAAMICHE</t>
  </si>
  <si>
    <t>معميش</t>
  </si>
  <si>
    <t>ISMAHANE</t>
  </si>
  <si>
    <t>جحا</t>
  </si>
  <si>
    <t>EL KAMLA</t>
  </si>
  <si>
    <t>DJEHA</t>
  </si>
  <si>
    <t>RAHMANI</t>
  </si>
  <si>
    <t>MAALIM</t>
  </si>
  <si>
    <t>معليم</t>
  </si>
  <si>
    <t>ACHOURI</t>
  </si>
  <si>
    <t>عاشوري</t>
  </si>
  <si>
    <t>MASMOUDI</t>
  </si>
  <si>
    <t>RIDA</t>
  </si>
  <si>
    <t>BACHA</t>
  </si>
  <si>
    <t>RAHAL</t>
  </si>
  <si>
    <t>HANIFA</t>
  </si>
  <si>
    <t>باشا</t>
  </si>
  <si>
    <t>رحال</t>
  </si>
  <si>
    <t>حنيفة</t>
  </si>
  <si>
    <t>عبد المطلب</t>
  </si>
  <si>
    <t>بخوش</t>
  </si>
  <si>
    <t>ABDELMOUTALIB</t>
  </si>
  <si>
    <t>BAKHOUCHE</t>
  </si>
  <si>
    <t>BENSACI</t>
  </si>
  <si>
    <t>OUSSEM ALI</t>
  </si>
  <si>
    <t>BOURAS</t>
  </si>
  <si>
    <t>بوراس</t>
  </si>
  <si>
    <t>DERRADJI</t>
  </si>
  <si>
    <t>DALEL</t>
  </si>
  <si>
    <t>SMAIL</t>
  </si>
  <si>
    <t>HABOUDI</t>
  </si>
  <si>
    <t>اسماعيل</t>
  </si>
  <si>
    <t>حبودي</t>
  </si>
  <si>
    <t>CHABANE</t>
  </si>
  <si>
    <t>KHEZZAR</t>
  </si>
  <si>
    <t>الهاشمي</t>
  </si>
  <si>
    <t>KHATER</t>
  </si>
  <si>
    <t>NADIA</t>
  </si>
  <si>
    <t>ABDELBAKI</t>
  </si>
  <si>
    <t>OUM EL KHIR</t>
  </si>
  <si>
    <t>عبد الباقي</t>
  </si>
  <si>
    <t>يحياوي</t>
  </si>
  <si>
    <t>ام الخير</t>
  </si>
  <si>
    <t>TOUIL</t>
  </si>
  <si>
    <t>LAARARI</t>
  </si>
  <si>
    <t>لعراري</t>
  </si>
  <si>
    <t>BAHMANI</t>
  </si>
  <si>
    <t>باحماني</t>
  </si>
  <si>
    <t>BAAMOR</t>
  </si>
  <si>
    <t>باعمر</t>
  </si>
  <si>
    <t>OUAZANI</t>
  </si>
  <si>
    <t>RIADH</t>
  </si>
  <si>
    <t>GHAOUI</t>
  </si>
  <si>
    <t>غاوي</t>
  </si>
  <si>
    <t>BOUDRA</t>
  </si>
  <si>
    <t>BALA</t>
  </si>
  <si>
    <t>بالة</t>
  </si>
  <si>
    <t>BOUDEHANE</t>
  </si>
  <si>
    <t>LYAMNA</t>
  </si>
  <si>
    <t>اليامنة</t>
  </si>
  <si>
    <t>BOUZEGHAIA</t>
  </si>
  <si>
    <t>NORA</t>
  </si>
  <si>
    <t>INCONNU</t>
  </si>
  <si>
    <t>مجهولة الاب</t>
  </si>
  <si>
    <t>بوزغاية</t>
  </si>
  <si>
    <t>SAIGHI</t>
  </si>
  <si>
    <t>BOUMAKHLEB</t>
  </si>
  <si>
    <t>بومخلب</t>
  </si>
  <si>
    <t>TOUFIK</t>
  </si>
  <si>
    <t>MAHMOUDI</t>
  </si>
  <si>
    <t>HAFIDA</t>
  </si>
  <si>
    <t>محمودي</t>
  </si>
  <si>
    <t>DERGUINA</t>
  </si>
  <si>
    <t>درقينة</t>
  </si>
  <si>
    <t>BRAHMI</t>
  </si>
  <si>
    <t>BAHIDJA</t>
  </si>
  <si>
    <t>براهمي</t>
  </si>
  <si>
    <t>بهيجة</t>
  </si>
  <si>
    <t>BENNACEUR</t>
  </si>
  <si>
    <t>DJAMEL</t>
  </si>
  <si>
    <t>جمال</t>
  </si>
  <si>
    <t>حياة</t>
  </si>
  <si>
    <t>HADDOUCHE</t>
  </si>
  <si>
    <t>OUARDA</t>
  </si>
  <si>
    <t>المنصورة</t>
  </si>
  <si>
    <t>ZITOUT</t>
  </si>
  <si>
    <t>زيطوط</t>
  </si>
  <si>
    <t>AREZKI</t>
  </si>
  <si>
    <t>BENHABRI</t>
  </si>
  <si>
    <t>بن هبري</t>
  </si>
  <si>
    <t>لويزة</t>
  </si>
  <si>
    <t>HAMIDA</t>
  </si>
  <si>
    <t>صورية</t>
  </si>
  <si>
    <t>FEDIAS</t>
  </si>
  <si>
    <t>HGKHAMSA</t>
  </si>
  <si>
    <t>فدياس</t>
  </si>
  <si>
    <t>BENAMMAR</t>
  </si>
  <si>
    <t>بن عمار</t>
  </si>
  <si>
    <t>ليلى</t>
  </si>
  <si>
    <t>OUANASSI</t>
  </si>
  <si>
    <t>وناسي</t>
  </si>
  <si>
    <t>سهام</t>
  </si>
  <si>
    <t>NOUI</t>
  </si>
  <si>
    <t>ELKHAMSA</t>
  </si>
  <si>
    <t>النوي</t>
  </si>
  <si>
    <t>ZIDANE</t>
  </si>
  <si>
    <t>AMEUR</t>
  </si>
  <si>
    <t>DJIMAOUI</t>
  </si>
  <si>
    <t>عامر</t>
  </si>
  <si>
    <t>جيماوي</t>
  </si>
  <si>
    <t>زيدان</t>
  </si>
  <si>
    <t>ارزقي</t>
  </si>
  <si>
    <t>بناصر</t>
  </si>
  <si>
    <t>مريم</t>
  </si>
  <si>
    <t>حفيظة</t>
  </si>
  <si>
    <t>جعرة</t>
  </si>
  <si>
    <t>قلبازة</t>
  </si>
  <si>
    <t>احمد يسين</t>
  </si>
  <si>
    <t>زودة</t>
  </si>
  <si>
    <t>عماد</t>
  </si>
  <si>
    <t>AMRANE</t>
  </si>
  <si>
    <t>عمران</t>
  </si>
  <si>
    <t>NACIB</t>
  </si>
  <si>
    <t>ARBI BEY</t>
  </si>
  <si>
    <t>REBIHA</t>
  </si>
  <si>
    <t>نسيب</t>
  </si>
  <si>
    <t>عربي باي</t>
  </si>
  <si>
    <t>ربيحة</t>
  </si>
  <si>
    <t>AHLAM</t>
  </si>
  <si>
    <t>مرزوق</t>
  </si>
  <si>
    <t>احلام</t>
  </si>
  <si>
    <t>MEROUANZ</t>
  </si>
  <si>
    <t>NACIRA</t>
  </si>
  <si>
    <t>نصيرة</t>
  </si>
  <si>
    <t>MEREBAI</t>
  </si>
  <si>
    <t>WAHIBA</t>
  </si>
  <si>
    <t>مربعي</t>
  </si>
  <si>
    <t>وهيبة</t>
  </si>
  <si>
    <t>MERKADJI</t>
  </si>
  <si>
    <t>مرقاجي</t>
  </si>
  <si>
    <t>MAARFI</t>
  </si>
  <si>
    <t>MOHAMMED-EL.AMINE</t>
  </si>
  <si>
    <t>معارفي</t>
  </si>
  <si>
    <t>محمد الأمين</t>
  </si>
  <si>
    <t>MOSTAFA</t>
  </si>
  <si>
    <t>CHEBBAH</t>
  </si>
  <si>
    <t>شباح</t>
  </si>
  <si>
    <t>عشي</t>
  </si>
  <si>
    <t>عادل</t>
  </si>
  <si>
    <t>ACHI</t>
  </si>
  <si>
    <t>OUED ELMA</t>
  </si>
  <si>
    <t>وادي الماء</t>
  </si>
  <si>
    <t>DJEZZAR</t>
  </si>
  <si>
    <t>سعيج</t>
  </si>
  <si>
    <t>جزار</t>
  </si>
  <si>
    <t>قرباب</t>
  </si>
  <si>
    <t>سهيلة</t>
  </si>
  <si>
    <t>KERBAB</t>
  </si>
  <si>
    <t>SOUHILA</t>
  </si>
  <si>
    <t>SETIF</t>
  </si>
  <si>
    <t>دومان</t>
  </si>
  <si>
    <t>غنية</t>
  </si>
  <si>
    <t>DOUMANE</t>
  </si>
  <si>
    <t>ABDA</t>
  </si>
  <si>
    <t>GUEZZI</t>
  </si>
  <si>
    <t>قزي</t>
  </si>
  <si>
    <t>عبدة</t>
  </si>
  <si>
    <t>فريد</t>
  </si>
  <si>
    <t>SOUK NAAMANE</t>
  </si>
  <si>
    <t>سوق نعمان</t>
  </si>
  <si>
    <t>BENMEDDOUR</t>
  </si>
  <si>
    <t>بن مدور</t>
  </si>
  <si>
    <t>بن زغلي</t>
  </si>
  <si>
    <t>ابراهيم</t>
  </si>
  <si>
    <t>BENZEGHLI</t>
  </si>
  <si>
    <t>KHELIFA</t>
  </si>
  <si>
    <t>BOUDEMAGH</t>
  </si>
  <si>
    <t>خليفة</t>
  </si>
  <si>
    <t>بودماغ</t>
  </si>
  <si>
    <t>GRABSI</t>
  </si>
  <si>
    <t>YASMINA</t>
  </si>
  <si>
    <t>قرابسي</t>
  </si>
  <si>
    <t>يسمينة</t>
  </si>
  <si>
    <t>GHERAB</t>
  </si>
  <si>
    <t>غراب</t>
  </si>
  <si>
    <t>يحي عيسى</t>
  </si>
  <si>
    <t>YAHIA AISSA</t>
  </si>
  <si>
    <t>MAHIEDDINE</t>
  </si>
  <si>
    <t>رحماني</t>
  </si>
  <si>
    <t>محي الدين</t>
  </si>
  <si>
    <t>KRACHI</t>
  </si>
  <si>
    <t>كراشي</t>
  </si>
  <si>
    <t>قاشي</t>
  </si>
  <si>
    <t>GACHI</t>
  </si>
  <si>
    <t>AIN BESSAM</t>
  </si>
  <si>
    <t>عين بسام</t>
  </si>
  <si>
    <t>البويرة</t>
  </si>
  <si>
    <t>MENAD</t>
  </si>
  <si>
    <t>KHALFI</t>
  </si>
  <si>
    <t>مناد</t>
  </si>
  <si>
    <t>خالفي</t>
  </si>
  <si>
    <t>وردية</t>
  </si>
  <si>
    <t>OUARDIA</t>
  </si>
  <si>
    <t>CHABOUNI</t>
  </si>
  <si>
    <t>DJAOUIDA</t>
  </si>
  <si>
    <t>شبوني</t>
  </si>
  <si>
    <t>جويدة</t>
  </si>
  <si>
    <t>LAKHDARIA</t>
  </si>
  <si>
    <t>الأخضرية</t>
  </si>
  <si>
    <t>TOUTAH</t>
  </si>
  <si>
    <t>EHALDJA</t>
  </si>
  <si>
    <t>طوطاح</t>
  </si>
  <si>
    <t>TOBBI</t>
  </si>
  <si>
    <t>طبي</t>
  </si>
  <si>
    <t>SERBOUH</t>
  </si>
  <si>
    <t>سربوح</t>
  </si>
  <si>
    <t>HAMADOU</t>
  </si>
  <si>
    <t>LOTFI</t>
  </si>
  <si>
    <t>حمادو</t>
  </si>
  <si>
    <t>لطفي</t>
  </si>
  <si>
    <t>جامعة</t>
  </si>
  <si>
    <t>الوادي</t>
  </si>
  <si>
    <t>ABDERRAZAK</t>
  </si>
  <si>
    <t>HALOUANE</t>
  </si>
  <si>
    <t>عبد الرزاق</t>
  </si>
  <si>
    <t>حلوان</t>
  </si>
  <si>
    <t>KISSOUM</t>
  </si>
  <si>
    <t>كيسوم</t>
  </si>
  <si>
    <t>نوال</t>
  </si>
  <si>
    <t>DJENANE</t>
  </si>
  <si>
    <t>جنان</t>
  </si>
  <si>
    <t>KRIBA</t>
  </si>
  <si>
    <t>AHMED ABDESSLAM</t>
  </si>
  <si>
    <t>كريبع</t>
  </si>
  <si>
    <t>احمد عبد السلام</t>
  </si>
  <si>
    <t>DEMMAGH</t>
  </si>
  <si>
    <t>OUNASSA</t>
  </si>
  <si>
    <t>دماغ</t>
  </si>
  <si>
    <t>وناسة</t>
  </si>
  <si>
    <t>OUCHERIAH</t>
  </si>
  <si>
    <t>YASMINE</t>
  </si>
  <si>
    <t>أوشرياح</t>
  </si>
  <si>
    <t>يسمين</t>
  </si>
  <si>
    <t>ZAIDI</t>
  </si>
  <si>
    <t>زايدي</t>
  </si>
  <si>
    <t>MELLAOUI</t>
  </si>
  <si>
    <t>ADEL AMINE</t>
  </si>
  <si>
    <t>ملاوي</t>
  </si>
  <si>
    <t>عادل أمين</t>
  </si>
  <si>
    <t>ROUIBA</t>
  </si>
  <si>
    <t>رويبة</t>
  </si>
  <si>
    <t>BOULCINA</t>
  </si>
  <si>
    <t>RAOUF</t>
  </si>
  <si>
    <t>بولسينة</t>
  </si>
  <si>
    <t>رؤوف</t>
  </si>
  <si>
    <t>TRODI</t>
  </si>
  <si>
    <t>AMIRA</t>
  </si>
  <si>
    <t>طرودي</t>
  </si>
  <si>
    <t>أميرة</t>
  </si>
  <si>
    <t>ABDELOUAHAB</t>
  </si>
  <si>
    <t>عبد الوهاب</t>
  </si>
  <si>
    <t>BEKHOUCHE</t>
  </si>
  <si>
    <t>SAMI</t>
  </si>
  <si>
    <t>سامي</t>
  </si>
  <si>
    <t>MELKEMI</t>
  </si>
  <si>
    <t>ملكمي</t>
  </si>
  <si>
    <t>بوعيشة</t>
  </si>
  <si>
    <t>اسمهان</t>
  </si>
  <si>
    <t>BOUAICHA</t>
  </si>
  <si>
    <t>KADOUR</t>
  </si>
  <si>
    <t>MEGHREBI</t>
  </si>
  <si>
    <t>مغربي</t>
  </si>
  <si>
    <t>BOUTALBI</t>
  </si>
  <si>
    <t>بوطالبي</t>
  </si>
  <si>
    <t>OUED ZENATI</t>
  </si>
  <si>
    <t>وادي الزناتي</t>
  </si>
  <si>
    <t>ROUABHI</t>
  </si>
  <si>
    <t>أحمد</t>
  </si>
  <si>
    <t>روابحي</t>
  </si>
  <si>
    <t>DJENBA</t>
  </si>
  <si>
    <t>جنبة</t>
  </si>
  <si>
    <t>سمير</t>
  </si>
  <si>
    <t>EL EULMA</t>
  </si>
  <si>
    <t>العلمة</t>
  </si>
  <si>
    <t>KHELALFA</t>
  </si>
  <si>
    <t>RACHIDA</t>
  </si>
  <si>
    <t>خلالفة</t>
  </si>
  <si>
    <t>رشيدة</t>
  </si>
  <si>
    <t>MAAOUIA</t>
  </si>
  <si>
    <t>معاوية</t>
  </si>
  <si>
    <t>HELLAL</t>
  </si>
  <si>
    <t>هلال</t>
  </si>
  <si>
    <t>DAAS</t>
  </si>
  <si>
    <t>دعاس</t>
  </si>
  <si>
    <t>سامية</t>
  </si>
  <si>
    <t>SAADOUNE</t>
  </si>
  <si>
    <t>سعدون</t>
  </si>
  <si>
    <t>RACHEDI</t>
  </si>
  <si>
    <t>راشدي</t>
  </si>
  <si>
    <t>عبد الكريم</t>
  </si>
  <si>
    <t>BENFERHAT</t>
  </si>
  <si>
    <t>MAKHLOUFA</t>
  </si>
  <si>
    <t>بن فرحات</t>
  </si>
  <si>
    <t>مخلوفة</t>
  </si>
  <si>
    <t>برغوث</t>
  </si>
  <si>
    <t>الحاج</t>
  </si>
  <si>
    <t>ELHADJ</t>
  </si>
  <si>
    <t>MOHAMED AREZKI</t>
  </si>
  <si>
    <t>HAMOUCHE</t>
  </si>
  <si>
    <t>محمد أرزقي</t>
  </si>
  <si>
    <t>حموش</t>
  </si>
  <si>
    <t>ZEBIDA</t>
  </si>
  <si>
    <t>RAHEM</t>
  </si>
  <si>
    <t>راهم</t>
  </si>
  <si>
    <t>BELBIA</t>
  </si>
  <si>
    <t>بلبية</t>
  </si>
  <si>
    <t>ARZEW</t>
  </si>
  <si>
    <t>أرزيو</t>
  </si>
  <si>
    <t>وهران</t>
  </si>
  <si>
    <t>ELMAL</t>
  </si>
  <si>
    <t>BENTHABET</t>
  </si>
  <si>
    <t>بن ثابت</t>
  </si>
  <si>
    <t>المال</t>
  </si>
  <si>
    <t>MEDJIRET</t>
  </si>
  <si>
    <t>FATIMA-ZOHRA</t>
  </si>
  <si>
    <t>مجيرت</t>
  </si>
  <si>
    <t>فاطيمة زهرة</t>
  </si>
  <si>
    <t>DJEDIOUIA</t>
  </si>
  <si>
    <t>جديوية</t>
  </si>
  <si>
    <t>REZOUG</t>
  </si>
  <si>
    <t>رزوق</t>
  </si>
  <si>
    <t>HAMEDYEKEN</t>
  </si>
  <si>
    <t>KLAA</t>
  </si>
  <si>
    <t>AMINE</t>
  </si>
  <si>
    <t>كلاع</t>
  </si>
  <si>
    <t>امين</t>
  </si>
  <si>
    <t>BENMAHDI</t>
  </si>
  <si>
    <t>بن مهدي</t>
  </si>
  <si>
    <t>BENSMAIN</t>
  </si>
  <si>
    <t>بن سماعين</t>
  </si>
  <si>
    <t>CHETOUH</t>
  </si>
  <si>
    <t>شطوح</t>
  </si>
  <si>
    <t>قيدوم</t>
  </si>
  <si>
    <t>GUESSOURI</t>
  </si>
  <si>
    <t>FAHIMA</t>
  </si>
  <si>
    <t>قسوري</t>
  </si>
  <si>
    <t>فهيمة</t>
  </si>
  <si>
    <t>ZERZOUR</t>
  </si>
  <si>
    <t>BESKRI</t>
  </si>
  <si>
    <t>زرزور</t>
  </si>
  <si>
    <t>بسكري</t>
  </si>
  <si>
    <t>ABDESSELEM</t>
  </si>
  <si>
    <t>شيخي</t>
  </si>
  <si>
    <t>عبد السلام</t>
  </si>
  <si>
    <t>ELHOCINE</t>
  </si>
  <si>
    <t>ASSI</t>
  </si>
  <si>
    <t>TOUNSIA</t>
  </si>
  <si>
    <t>الحسين</t>
  </si>
  <si>
    <t>آسي</t>
  </si>
  <si>
    <t>تونسية</t>
  </si>
  <si>
    <t>ZAIM</t>
  </si>
  <si>
    <t>زعيم</t>
  </si>
  <si>
    <t>LOUZNA</t>
  </si>
  <si>
    <t>DJELLOUL</t>
  </si>
  <si>
    <t>جلول</t>
  </si>
  <si>
    <t>صغير</t>
  </si>
  <si>
    <t>AHMED GAID</t>
  </si>
  <si>
    <t>KHEROUFA</t>
  </si>
  <si>
    <t>أحمد قايد</t>
  </si>
  <si>
    <t>خروفة</t>
  </si>
  <si>
    <t>أسماء</t>
  </si>
  <si>
    <t>MABROUK</t>
  </si>
  <si>
    <t>ZERARA</t>
  </si>
  <si>
    <t>زرارة</t>
  </si>
  <si>
    <t>BENTRCIA</t>
  </si>
  <si>
    <t>TIMGAD</t>
  </si>
  <si>
    <t>بن ترسية</t>
  </si>
  <si>
    <t>تيمقاد</t>
  </si>
  <si>
    <t>BELKAID</t>
  </si>
  <si>
    <t>KHALISSA</t>
  </si>
  <si>
    <t>بلقايد</t>
  </si>
  <si>
    <t>خليصة</t>
  </si>
  <si>
    <t>ABDELMOUMEN</t>
  </si>
  <si>
    <t>NOURA</t>
  </si>
  <si>
    <t>عبد المؤمن</t>
  </si>
  <si>
    <t>نورة</t>
  </si>
  <si>
    <t>MEGUELLATI</t>
  </si>
  <si>
    <t>مقلاتي</t>
  </si>
  <si>
    <t>رياض</t>
  </si>
  <si>
    <t>REBAI</t>
  </si>
  <si>
    <t>BENHARKAT</t>
  </si>
  <si>
    <t>الربعي</t>
  </si>
  <si>
    <t>بن حركات</t>
  </si>
  <si>
    <t>ALLAG</t>
  </si>
  <si>
    <t>عبلاق</t>
  </si>
  <si>
    <t>إسمهان</t>
  </si>
  <si>
    <t>HEDDAL</t>
  </si>
  <si>
    <t>الدراجي</t>
  </si>
  <si>
    <t>هدال</t>
  </si>
  <si>
    <t>TEBBI</t>
  </si>
  <si>
    <t>GHENEM</t>
  </si>
  <si>
    <t>ARDJOUNA</t>
  </si>
  <si>
    <t>غنام</t>
  </si>
  <si>
    <t>عرجونة</t>
  </si>
  <si>
    <t>SAADNA</t>
  </si>
  <si>
    <t>سعادنة</t>
  </si>
  <si>
    <t>DJARALLAH</t>
  </si>
  <si>
    <t>جار الله</t>
  </si>
  <si>
    <t>BOUMKHILA</t>
  </si>
  <si>
    <t>بومخيله</t>
  </si>
  <si>
    <t>بومخيلة</t>
  </si>
  <si>
    <t>TAIEB</t>
  </si>
  <si>
    <t>BOUDJEMAA</t>
  </si>
  <si>
    <t>MEHENNI</t>
  </si>
  <si>
    <t>بوجمعة</t>
  </si>
  <si>
    <t>مهني</t>
  </si>
  <si>
    <t>ZOUAOUI</t>
  </si>
  <si>
    <t>زواوي</t>
  </si>
  <si>
    <t>GUESMIA</t>
  </si>
  <si>
    <t>CHAFIKA</t>
  </si>
  <si>
    <t>قسمية</t>
  </si>
  <si>
    <t>شفيقة</t>
  </si>
  <si>
    <t>BOUABID</t>
  </si>
  <si>
    <t>ABDENNASSER</t>
  </si>
  <si>
    <t>بوعبيد</t>
  </si>
  <si>
    <t>عبد الناصر</t>
  </si>
  <si>
    <t>FOUGHALA</t>
  </si>
  <si>
    <t>فوغالة</t>
  </si>
  <si>
    <t>BENBRIKA</t>
  </si>
  <si>
    <t>AICHOUCHE</t>
  </si>
  <si>
    <t>بن بريكة</t>
  </si>
  <si>
    <t>عيشوش</t>
  </si>
  <si>
    <t>BEN TAHAR</t>
  </si>
  <si>
    <t>بن الطاهر</t>
  </si>
  <si>
    <t>TOLGA</t>
  </si>
  <si>
    <t>طولقة</t>
  </si>
  <si>
    <t>KOUIDER</t>
  </si>
  <si>
    <t>HANNICHE</t>
  </si>
  <si>
    <t>قويدر</t>
  </si>
  <si>
    <t>حنيش</t>
  </si>
  <si>
    <t>HUSSEIN DEY</t>
  </si>
  <si>
    <t>حسين داي</t>
  </si>
  <si>
    <t>FERHAT</t>
  </si>
  <si>
    <t>KEBAILI</t>
  </si>
  <si>
    <t>فرحات</t>
  </si>
  <si>
    <t>قبايلي</t>
  </si>
  <si>
    <t>BAAZI</t>
  </si>
  <si>
    <t>SOUMIA</t>
  </si>
  <si>
    <t>بعزي</t>
  </si>
  <si>
    <t>سمية</t>
  </si>
  <si>
    <t>AOUTI</t>
  </si>
  <si>
    <t>OURIDA</t>
  </si>
  <si>
    <t>عوتي</t>
  </si>
  <si>
    <t>وريدة</t>
  </si>
  <si>
    <t>AZOUI</t>
  </si>
  <si>
    <t>SADDOK</t>
  </si>
  <si>
    <t>عزوي</t>
  </si>
  <si>
    <t>إشمول</t>
  </si>
  <si>
    <t>جمعه</t>
  </si>
  <si>
    <t>KARA</t>
  </si>
  <si>
    <t>قارة</t>
  </si>
  <si>
    <t>النذير</t>
  </si>
  <si>
    <t>SATA</t>
  </si>
  <si>
    <t>ساتة</t>
  </si>
  <si>
    <t>SENOUSSAOUI</t>
  </si>
  <si>
    <t>NAZHA</t>
  </si>
  <si>
    <t>سنوساوي</t>
  </si>
  <si>
    <t>نزهة</t>
  </si>
  <si>
    <t>DJAMEL EDDINE</t>
  </si>
  <si>
    <t>MAIZA</t>
  </si>
  <si>
    <t>NOURELHOUDA</t>
  </si>
  <si>
    <t>جمال الدين</t>
  </si>
  <si>
    <t>معيزة</t>
  </si>
  <si>
    <t>نور الهدى</t>
  </si>
  <si>
    <t>ليلية</t>
  </si>
  <si>
    <t>FADHLI</t>
  </si>
  <si>
    <t>KHADOUDJA</t>
  </si>
  <si>
    <t>فاضلي</t>
  </si>
  <si>
    <t>خدوجة</t>
  </si>
  <si>
    <t>BELAID</t>
  </si>
  <si>
    <t>بلعيد</t>
  </si>
  <si>
    <t>SMAIHI</t>
  </si>
  <si>
    <t>سمايحي</t>
  </si>
  <si>
    <t>GUENFOUD</t>
  </si>
  <si>
    <t>قنفود</t>
  </si>
  <si>
    <t>KHOUNI</t>
  </si>
  <si>
    <t>خوني</t>
  </si>
  <si>
    <t>يسين</t>
  </si>
  <si>
    <t>CHECHAR</t>
  </si>
  <si>
    <t>ششار</t>
  </si>
  <si>
    <t>LAMINE</t>
  </si>
  <si>
    <t>FATTOUMA</t>
  </si>
  <si>
    <t>لمين</t>
  </si>
  <si>
    <t>AMAL</t>
  </si>
  <si>
    <t>أمال</t>
  </si>
  <si>
    <t>GHIDA</t>
  </si>
  <si>
    <t>غيدة</t>
  </si>
  <si>
    <t>عزوز</t>
  </si>
  <si>
    <t>أولاد فاضل</t>
  </si>
  <si>
    <t>MOHAMMEDI</t>
  </si>
  <si>
    <t>MAHDI</t>
  </si>
  <si>
    <t>BIR BEN ABED</t>
  </si>
  <si>
    <t>محمدي</t>
  </si>
  <si>
    <t>مهدي</t>
  </si>
  <si>
    <t>بئر بن عابد</t>
  </si>
  <si>
    <t>ABDELMEZIAME</t>
  </si>
  <si>
    <t>SAADIA</t>
  </si>
  <si>
    <t>عبد المزيام</t>
  </si>
  <si>
    <t>سعدية</t>
  </si>
  <si>
    <t>REZIG</t>
  </si>
  <si>
    <t>FAIZA</t>
  </si>
  <si>
    <t>رزيق</t>
  </si>
  <si>
    <t>فايزة</t>
  </si>
  <si>
    <t>HADJILA</t>
  </si>
  <si>
    <t>الميلود</t>
  </si>
  <si>
    <t>حجيلة</t>
  </si>
  <si>
    <t>ZAABOUBI</t>
  </si>
  <si>
    <t>زعبوبي</t>
  </si>
  <si>
    <t>MEDJANI</t>
  </si>
  <si>
    <t>BADIS</t>
  </si>
  <si>
    <t>OUED EL ATHMANIA</t>
  </si>
  <si>
    <t>مجاني</t>
  </si>
  <si>
    <t>باديس</t>
  </si>
  <si>
    <t>وادي العثمانية</t>
  </si>
  <si>
    <t>GHALEM</t>
  </si>
  <si>
    <t>غالم</t>
  </si>
  <si>
    <t>TEBOUL</t>
  </si>
  <si>
    <t>تبول</t>
  </si>
  <si>
    <t>وسيلة</t>
  </si>
  <si>
    <t>MALLEM</t>
  </si>
  <si>
    <t>MOUNA</t>
  </si>
  <si>
    <t>معلم</t>
  </si>
  <si>
    <t>مونة</t>
  </si>
  <si>
    <t>DARNOUNI</t>
  </si>
  <si>
    <t>درنوني</t>
  </si>
  <si>
    <t>AIT SAHEL</t>
  </si>
  <si>
    <t>KAHINA</t>
  </si>
  <si>
    <t>أيت ساهل</t>
  </si>
  <si>
    <t>كهينة</t>
  </si>
  <si>
    <t>OUARET</t>
  </si>
  <si>
    <t>HASSINA</t>
  </si>
  <si>
    <t>وارت</t>
  </si>
  <si>
    <t>حسينة</t>
  </si>
  <si>
    <t>MESSAOUDANE</t>
  </si>
  <si>
    <t>مسعودان</t>
  </si>
  <si>
    <t>AGGOUNE</t>
  </si>
  <si>
    <t>عقون</t>
  </si>
  <si>
    <t>BAYOU</t>
  </si>
  <si>
    <t>بايو</t>
  </si>
  <si>
    <t>MOHAMED SAID</t>
  </si>
  <si>
    <t>DARRAH</t>
  </si>
  <si>
    <t>محمد سعيد</t>
  </si>
  <si>
    <t>دراح</t>
  </si>
  <si>
    <t>BENMESSAOUD</t>
  </si>
  <si>
    <t>TAZMELT</t>
  </si>
  <si>
    <t>بن مسعود</t>
  </si>
  <si>
    <t>تازمالت</t>
  </si>
  <si>
    <t>ZOUBIR</t>
  </si>
  <si>
    <t>زوبير</t>
  </si>
  <si>
    <t>BORHANI</t>
  </si>
  <si>
    <t>MENOUBA</t>
  </si>
  <si>
    <t>KHENGAT SIDI NADJI</t>
  </si>
  <si>
    <t>برهاني</t>
  </si>
  <si>
    <t>منوبة</t>
  </si>
  <si>
    <t>خنقة سيدي ناجي</t>
  </si>
  <si>
    <t>DHRIFI</t>
  </si>
  <si>
    <t>ظريفي</t>
  </si>
  <si>
    <t>كمال</t>
  </si>
  <si>
    <t>EL HOCINE</t>
  </si>
  <si>
    <t>BAAZIZ</t>
  </si>
  <si>
    <t>SAGHIRA</t>
  </si>
  <si>
    <t>بعزيز</t>
  </si>
  <si>
    <t>صغيرة</t>
  </si>
  <si>
    <t>DRID</t>
  </si>
  <si>
    <t>HAMZA</t>
  </si>
  <si>
    <t>دريد</t>
  </si>
  <si>
    <t>حمزة</t>
  </si>
  <si>
    <t>ATHMANI</t>
  </si>
  <si>
    <t>عثماني</t>
  </si>
  <si>
    <t>BELHACHOUF</t>
  </si>
  <si>
    <t>بلحشوف</t>
  </si>
  <si>
    <t>BOUSLIMANI</t>
  </si>
  <si>
    <t>هاشمي</t>
  </si>
  <si>
    <t>بوسليماني</t>
  </si>
  <si>
    <t>CHALAL</t>
  </si>
  <si>
    <t>AIN EL H'MAMA</t>
  </si>
  <si>
    <t>شعلال</t>
  </si>
  <si>
    <t>عين الحمام</t>
  </si>
  <si>
    <t>M'HAND SAID</t>
  </si>
  <si>
    <t>SISSANI</t>
  </si>
  <si>
    <t>محند سعيد</t>
  </si>
  <si>
    <t>سيساني</t>
  </si>
  <si>
    <t>BENSIDI-AHMED</t>
  </si>
  <si>
    <t>SALIH</t>
  </si>
  <si>
    <t>بن سيدي أحمد</t>
  </si>
  <si>
    <t>SIDI BELABBES</t>
  </si>
  <si>
    <t>سيدي بلعباس</t>
  </si>
  <si>
    <t>SI SAID</t>
  </si>
  <si>
    <t>طيب</t>
  </si>
  <si>
    <t>سي سعيد</t>
  </si>
  <si>
    <t>زاينة</t>
  </si>
  <si>
    <t>ZAINA</t>
  </si>
  <si>
    <t>MERRADI</t>
  </si>
  <si>
    <t>مرادي</t>
  </si>
  <si>
    <t>منال</t>
  </si>
  <si>
    <t>MOSTEFA</t>
  </si>
  <si>
    <t>AYACHI</t>
  </si>
  <si>
    <t>عياشي</t>
  </si>
  <si>
    <t>LEBCHEK</t>
  </si>
  <si>
    <t>SIF EDDINE</t>
  </si>
  <si>
    <t>لبشق</t>
  </si>
  <si>
    <t>سيف الدين</t>
  </si>
  <si>
    <t>MAZOUZ</t>
  </si>
  <si>
    <t>مزوز</t>
  </si>
  <si>
    <t>نادية</t>
  </si>
  <si>
    <t>ZEGHINA</t>
  </si>
  <si>
    <t>زغينة</t>
  </si>
  <si>
    <t>MOKHTAR</t>
  </si>
  <si>
    <t>MENNANA</t>
  </si>
  <si>
    <t>مختار</t>
  </si>
  <si>
    <t>منانة</t>
  </si>
  <si>
    <t>M HELLI</t>
  </si>
  <si>
    <t>KIMEL</t>
  </si>
  <si>
    <t>محيلي</t>
  </si>
  <si>
    <t>كيمل</t>
  </si>
  <si>
    <t>M HILLI</t>
  </si>
  <si>
    <t>MOUHOUBI</t>
  </si>
  <si>
    <t>AIN TAGHROUT</t>
  </si>
  <si>
    <t>موهوبي</t>
  </si>
  <si>
    <t>عين تاغروت</t>
  </si>
  <si>
    <t>KHEMAL</t>
  </si>
  <si>
    <t>خمال</t>
  </si>
  <si>
    <t>DJEDI</t>
  </si>
  <si>
    <t>KHELIL</t>
  </si>
  <si>
    <t>جدي</t>
  </si>
  <si>
    <t>نبيلة</t>
  </si>
  <si>
    <t>خليل</t>
  </si>
  <si>
    <t>GAMRA</t>
  </si>
  <si>
    <t>قمرة</t>
  </si>
  <si>
    <t>RECHEK</t>
  </si>
  <si>
    <t>JIJEL</t>
  </si>
  <si>
    <t>BEJAIA</t>
  </si>
  <si>
    <t>رشاق</t>
  </si>
  <si>
    <t>حبيبة</t>
  </si>
  <si>
    <t>جيجل</t>
  </si>
  <si>
    <t>AHCEN</t>
  </si>
  <si>
    <t>BOUDJERDA</t>
  </si>
  <si>
    <t>NAIMA</t>
  </si>
  <si>
    <t>أحسن</t>
  </si>
  <si>
    <t>بوجردة</t>
  </si>
  <si>
    <t>نعيمة</t>
  </si>
  <si>
    <t>HAOUAT</t>
  </si>
  <si>
    <t>حوات</t>
  </si>
  <si>
    <t>FATMA ZAHRA</t>
  </si>
  <si>
    <t>فاطمة الزهراء</t>
  </si>
  <si>
    <t>BOUDJELLAL</t>
  </si>
  <si>
    <t>لزهر</t>
  </si>
  <si>
    <t>BENDJABALLAH</t>
  </si>
  <si>
    <t>HMAMA</t>
  </si>
  <si>
    <t>بن جاب الله</t>
  </si>
  <si>
    <t>همامة</t>
  </si>
  <si>
    <t>OUAHIBA</t>
  </si>
  <si>
    <t>ABDERAHMANE</t>
  </si>
  <si>
    <t>KATRANE</t>
  </si>
  <si>
    <t>KHARFIA</t>
  </si>
  <si>
    <t>قطران</t>
  </si>
  <si>
    <t>خرفية</t>
  </si>
  <si>
    <t>ZERROUK</t>
  </si>
  <si>
    <t>ZINA</t>
  </si>
  <si>
    <t>زروق</t>
  </si>
  <si>
    <t>زينة</t>
  </si>
  <si>
    <t>MELLOUKA</t>
  </si>
  <si>
    <t>إبراهيم</t>
  </si>
  <si>
    <t>ملوكة</t>
  </si>
  <si>
    <t>BOUKERCHE</t>
  </si>
  <si>
    <t>TAREK</t>
  </si>
  <si>
    <t>بوكرش</t>
  </si>
  <si>
    <t>طارق</t>
  </si>
  <si>
    <t>SEBAA</t>
  </si>
  <si>
    <t>سبع</t>
  </si>
  <si>
    <t>حنان</t>
  </si>
  <si>
    <t>MASSA</t>
  </si>
  <si>
    <t>ماصة</t>
  </si>
  <si>
    <t>BENAHMED</t>
  </si>
  <si>
    <t>بن أحمد</t>
  </si>
  <si>
    <t>FERROUDJ</t>
  </si>
  <si>
    <t>NAANAA</t>
  </si>
  <si>
    <t>فروج</t>
  </si>
  <si>
    <t>نعناعة</t>
  </si>
  <si>
    <t>CHARFAOUI</t>
  </si>
  <si>
    <t>SEBKA</t>
  </si>
  <si>
    <t>شرفاوي</t>
  </si>
  <si>
    <t>سبكة</t>
  </si>
  <si>
    <t>BELKHIRI</t>
  </si>
  <si>
    <t>بلخيري</t>
  </si>
  <si>
    <t>HAFID</t>
  </si>
  <si>
    <t>حفيظ</t>
  </si>
  <si>
    <t>GHOUL</t>
  </si>
  <si>
    <t>غول</t>
  </si>
  <si>
    <t>SEBTI</t>
  </si>
  <si>
    <t>السبتي</t>
  </si>
  <si>
    <t>ROUBA</t>
  </si>
  <si>
    <t>روبة</t>
  </si>
  <si>
    <t>BEDDIAF</t>
  </si>
  <si>
    <t>بضياف</t>
  </si>
  <si>
    <t>BENHACHANI</t>
  </si>
  <si>
    <t>بن حشاني</t>
  </si>
  <si>
    <t>BERRADJ</t>
  </si>
  <si>
    <t>براج</t>
  </si>
  <si>
    <t>الجمعي</t>
  </si>
  <si>
    <t>MECHAALA</t>
  </si>
  <si>
    <t>مشعالة</t>
  </si>
  <si>
    <t>TAABACHE</t>
  </si>
  <si>
    <t>BAHIA</t>
  </si>
  <si>
    <t>طعباش</t>
  </si>
  <si>
    <t>باهية</t>
  </si>
  <si>
    <t>KASMI</t>
  </si>
  <si>
    <t>قاسمي</t>
  </si>
  <si>
    <t>DJELLAL</t>
  </si>
  <si>
    <t>جلال</t>
  </si>
  <si>
    <t>MOHAMEDAZEROUAL</t>
  </si>
  <si>
    <t>FERHATI</t>
  </si>
  <si>
    <t>MEHANIA</t>
  </si>
  <si>
    <t>محمد أزروال</t>
  </si>
  <si>
    <t>فرحاتي</t>
  </si>
  <si>
    <t>مهنية</t>
  </si>
  <si>
    <t>ZAHRI</t>
  </si>
  <si>
    <t>زاهري</t>
  </si>
  <si>
    <t>MEKKIA</t>
  </si>
  <si>
    <t>مكية</t>
  </si>
  <si>
    <t>AHMED DIT HOCINE</t>
  </si>
  <si>
    <t>أحمد يدعى حسين</t>
  </si>
  <si>
    <t>GUENIFI</t>
  </si>
  <si>
    <t>قنيفي</t>
  </si>
  <si>
    <t>CHAKER</t>
  </si>
  <si>
    <t>شاكر</t>
  </si>
  <si>
    <t>EL DJEZZAR</t>
  </si>
  <si>
    <t>الجزار</t>
  </si>
  <si>
    <t>ELKIER</t>
  </si>
  <si>
    <t>CHOUIMET</t>
  </si>
  <si>
    <t>ROKIA</t>
  </si>
  <si>
    <t>الخير</t>
  </si>
  <si>
    <t>شويمت</t>
  </si>
  <si>
    <t>رقية</t>
  </si>
  <si>
    <t>SOLTANE</t>
  </si>
  <si>
    <t>سلطان</t>
  </si>
  <si>
    <t>SIGHA</t>
  </si>
  <si>
    <t>سيغه</t>
  </si>
  <si>
    <t>LECHEHEB</t>
  </si>
  <si>
    <t>لشهب</t>
  </si>
  <si>
    <t>ضياء الدين زكرياء</t>
  </si>
  <si>
    <t>EL HARRACH</t>
  </si>
  <si>
    <t>الحراش</t>
  </si>
  <si>
    <t>HAZORLI</t>
  </si>
  <si>
    <t>امختار</t>
  </si>
  <si>
    <t>حازورلي</t>
  </si>
  <si>
    <t>MESSAH</t>
  </si>
  <si>
    <t>مساح</t>
  </si>
  <si>
    <t>CHIHAB</t>
  </si>
  <si>
    <t>شيهاب</t>
  </si>
  <si>
    <t>BECHKA</t>
  </si>
  <si>
    <t>SAMAH</t>
  </si>
  <si>
    <t>بشقة</t>
  </si>
  <si>
    <t>سماح</t>
  </si>
  <si>
    <t>ZARFA</t>
  </si>
  <si>
    <t>بشقه</t>
  </si>
  <si>
    <t>زرفه</t>
  </si>
  <si>
    <t>BORDJI</t>
  </si>
  <si>
    <t>بورجي</t>
  </si>
  <si>
    <t>توفيق</t>
  </si>
  <si>
    <t>AOUAG</t>
  </si>
  <si>
    <t>SOFIANE</t>
  </si>
  <si>
    <t>عواق</t>
  </si>
  <si>
    <t>الزهراء</t>
  </si>
  <si>
    <t>LEKMITI</t>
  </si>
  <si>
    <t>IMEN</t>
  </si>
  <si>
    <t>TAHIR</t>
  </si>
  <si>
    <t>لكميتي</t>
  </si>
  <si>
    <t>إيمان</t>
  </si>
  <si>
    <t>الطاهير</t>
  </si>
  <si>
    <t>EL EUTLI</t>
  </si>
  <si>
    <t>العتلي</t>
  </si>
  <si>
    <t>BELAKHDAR</t>
  </si>
  <si>
    <t>CHAKEUR</t>
  </si>
  <si>
    <t>بلخضر</t>
  </si>
  <si>
    <t>BOUHENTALA</t>
  </si>
  <si>
    <t>بوهنتالة</t>
  </si>
  <si>
    <t>BOULAHIA</t>
  </si>
  <si>
    <t>بولحية</t>
  </si>
  <si>
    <t>التلاغمة</t>
  </si>
  <si>
    <t>TELAGHMA</t>
  </si>
  <si>
    <t>HEMENNA</t>
  </si>
  <si>
    <t>CHAFAE</t>
  </si>
  <si>
    <t>حمنة</t>
  </si>
  <si>
    <t>شافع</t>
  </si>
  <si>
    <t>CHADAE</t>
  </si>
  <si>
    <t>ZOUAGHI</t>
  </si>
  <si>
    <t>زواغي</t>
  </si>
  <si>
    <t>KAIS</t>
  </si>
  <si>
    <t>قايس</t>
  </si>
  <si>
    <t>BENLACHI</t>
  </si>
  <si>
    <t>بن العشي</t>
  </si>
  <si>
    <t>LAAZIZ</t>
  </si>
  <si>
    <t>GASMI</t>
  </si>
  <si>
    <t>لعزيز</t>
  </si>
  <si>
    <t>AMRAOUI</t>
  </si>
  <si>
    <t>SALAH EDDINE</t>
  </si>
  <si>
    <t>عمراوي</t>
  </si>
  <si>
    <t>صلاح الدين</t>
  </si>
  <si>
    <t>BELKACEMI</t>
  </si>
  <si>
    <t>بلقاسمي</t>
  </si>
  <si>
    <t>LOUNANSA</t>
  </si>
  <si>
    <t>NADJOUA</t>
  </si>
  <si>
    <t>لونانسه</t>
  </si>
  <si>
    <t>نجوى</t>
  </si>
  <si>
    <t>BENMAKHLOUF</t>
  </si>
  <si>
    <t>بن مخلوف</t>
  </si>
  <si>
    <t>الزهره</t>
  </si>
  <si>
    <t>ABIDI</t>
  </si>
  <si>
    <t>CHAHRAZED</t>
  </si>
  <si>
    <t>عبيدي</t>
  </si>
  <si>
    <t>شهرزاد</t>
  </si>
  <si>
    <t>BENABID</t>
  </si>
  <si>
    <t>بن عبيد</t>
  </si>
  <si>
    <t>صليحه</t>
  </si>
  <si>
    <t>AHMADOU</t>
  </si>
  <si>
    <t>أحمادو</t>
  </si>
  <si>
    <t>فؤاد</t>
  </si>
  <si>
    <t>HABIBI</t>
  </si>
  <si>
    <t>حبيبي</t>
  </si>
  <si>
    <t>منعه</t>
  </si>
  <si>
    <t>MEZATI</t>
  </si>
  <si>
    <t>مزاتي</t>
  </si>
  <si>
    <t>رقيه</t>
  </si>
  <si>
    <t>BAALA</t>
  </si>
  <si>
    <t>بعالة</t>
  </si>
  <si>
    <t>ATHMANE</t>
  </si>
  <si>
    <t>عثمان</t>
  </si>
  <si>
    <t>BENMOUSSA</t>
  </si>
  <si>
    <t>بن موسى</t>
  </si>
  <si>
    <t>BENMANSOUR</t>
  </si>
  <si>
    <t>بن منصور</t>
  </si>
  <si>
    <t>MEHIRA</t>
  </si>
  <si>
    <t>KHEDIDJA</t>
  </si>
  <si>
    <t>مهيرة</t>
  </si>
  <si>
    <t>BEZZIOU</t>
  </si>
  <si>
    <t>بزيو</t>
  </si>
  <si>
    <t>LOMBAREK</t>
  </si>
  <si>
    <t>لمبارك</t>
  </si>
  <si>
    <t>GUETTALA</t>
  </si>
  <si>
    <t>AMALE</t>
  </si>
  <si>
    <t>قتاله</t>
  </si>
  <si>
    <t>آمال</t>
  </si>
  <si>
    <t>ZEMOURI</t>
  </si>
  <si>
    <t>زموري</t>
  </si>
  <si>
    <t>SALHI</t>
  </si>
  <si>
    <t>TALEL</t>
  </si>
  <si>
    <t>صالحي</t>
  </si>
  <si>
    <t>طلال</t>
  </si>
  <si>
    <t>KABOUCHE</t>
  </si>
  <si>
    <t>FEDJRIA</t>
  </si>
  <si>
    <t>قابوش</t>
  </si>
  <si>
    <t>فجرية</t>
  </si>
  <si>
    <t>MOUSTARI</t>
  </si>
  <si>
    <t>مستاري</t>
  </si>
  <si>
    <t>MEDOUER</t>
  </si>
  <si>
    <t>NAWEL</t>
  </si>
  <si>
    <t>مدوار</t>
  </si>
  <si>
    <t>HOUBIB</t>
  </si>
  <si>
    <t>هوبيب</t>
  </si>
  <si>
    <t>SERHANI</t>
  </si>
  <si>
    <t>سرحاني</t>
  </si>
  <si>
    <t>MAHIA</t>
  </si>
  <si>
    <t>محية</t>
  </si>
  <si>
    <t>MOHAMMED AMINE</t>
  </si>
  <si>
    <t>محمد أمين</t>
  </si>
  <si>
    <t>DAOUADJI</t>
  </si>
  <si>
    <t>SAMINA</t>
  </si>
  <si>
    <t>دواجي</t>
  </si>
  <si>
    <t>سمينة</t>
  </si>
  <si>
    <t>BOUCHOUCHA</t>
  </si>
  <si>
    <t>BOUHATEM</t>
  </si>
  <si>
    <t>بوشوشة</t>
  </si>
  <si>
    <t>علاوة</t>
  </si>
  <si>
    <t>بوحاتم</t>
  </si>
  <si>
    <t>BELHOUR</t>
  </si>
  <si>
    <t>بلهور</t>
  </si>
  <si>
    <t>SEFIANI</t>
  </si>
  <si>
    <t>GUELMA</t>
  </si>
  <si>
    <t>سفياني</t>
  </si>
  <si>
    <t>هدى</t>
  </si>
  <si>
    <t>بولذرع</t>
  </si>
  <si>
    <t>BOULADROUE</t>
  </si>
  <si>
    <t>ZERDOUM</t>
  </si>
  <si>
    <t>زردوم</t>
  </si>
  <si>
    <t>HAMZAOUI</t>
  </si>
  <si>
    <t>الشريف</t>
  </si>
  <si>
    <t>حمزاوي</t>
  </si>
  <si>
    <t>RABIE</t>
  </si>
  <si>
    <t>الربيع</t>
  </si>
  <si>
    <t>NECER</t>
  </si>
  <si>
    <t>نصر</t>
  </si>
  <si>
    <t>ARBIA</t>
  </si>
  <si>
    <t>عربية</t>
  </si>
  <si>
    <t>SMADI</t>
  </si>
  <si>
    <t>صمادي</t>
  </si>
  <si>
    <t>BOUMECHAAL</t>
  </si>
  <si>
    <t>MOUNIA</t>
  </si>
  <si>
    <t>بومشعل</t>
  </si>
  <si>
    <t>مونية</t>
  </si>
  <si>
    <t>LAARIOUI</t>
  </si>
  <si>
    <t>لعريوي</t>
  </si>
  <si>
    <t>LALAOUNA</t>
  </si>
  <si>
    <t>AMEL GAMRA</t>
  </si>
  <si>
    <t>لعلاونة</t>
  </si>
  <si>
    <t>آمال قمرة</t>
  </si>
  <si>
    <t>BENTORKI</t>
  </si>
  <si>
    <t>بن التركي</t>
  </si>
  <si>
    <t>BOUDOUR</t>
  </si>
  <si>
    <t>MOHAMED RIDHA</t>
  </si>
  <si>
    <t>بودور</t>
  </si>
  <si>
    <t>محمد رضا</t>
  </si>
  <si>
    <t>MOUMENI</t>
  </si>
  <si>
    <t>مومني</t>
  </si>
  <si>
    <t>BOUHENTALLAH</t>
  </si>
  <si>
    <t>NOUR EL HOUDA</t>
  </si>
  <si>
    <t>BENHAMOU</t>
  </si>
  <si>
    <t>بن حمو</t>
  </si>
  <si>
    <t>زهية</t>
  </si>
  <si>
    <t>MOHAMED HAMZA</t>
  </si>
  <si>
    <t>محمد حمزة</t>
  </si>
  <si>
    <t>LOMBARKIA</t>
  </si>
  <si>
    <t>لمباركية</t>
  </si>
  <si>
    <t>BRANIS</t>
  </si>
  <si>
    <t>برانيس</t>
  </si>
  <si>
    <t>ABDELHAFIDH</t>
  </si>
  <si>
    <t>HIOUANI</t>
  </si>
  <si>
    <t>حيواني</t>
  </si>
  <si>
    <t>DOGHMANE</t>
  </si>
  <si>
    <t>OUANASSA</t>
  </si>
  <si>
    <t>دغمان</t>
  </si>
  <si>
    <t>AKKARI</t>
  </si>
  <si>
    <t>ZAKARIA</t>
  </si>
  <si>
    <t>عقاري</t>
  </si>
  <si>
    <t>زكرياء</t>
  </si>
  <si>
    <t>SAIDI</t>
  </si>
  <si>
    <t>سعيدي</t>
  </si>
  <si>
    <t>GHAZI</t>
  </si>
  <si>
    <t>غازي</t>
  </si>
  <si>
    <t>BENMESSAOUDA</t>
  </si>
  <si>
    <t>NADJETTE</t>
  </si>
  <si>
    <t>بن مسعودة</t>
  </si>
  <si>
    <t>نجاة</t>
  </si>
  <si>
    <t>KADA</t>
  </si>
  <si>
    <t>قادة</t>
  </si>
  <si>
    <t>MERGHEMI</t>
  </si>
  <si>
    <t>مرغمي</t>
  </si>
  <si>
    <t>BOUKHELOUF</t>
  </si>
  <si>
    <t>بوخلوف</t>
  </si>
  <si>
    <t>ASSASSI</t>
  </si>
  <si>
    <t>ABDELHALIM</t>
  </si>
  <si>
    <t>عساسي</t>
  </si>
  <si>
    <t>عبد الحليم</t>
  </si>
  <si>
    <t>ميمون</t>
  </si>
  <si>
    <t>سماعي</t>
  </si>
  <si>
    <t>OUCHEN</t>
  </si>
  <si>
    <t>أوشن</t>
  </si>
  <si>
    <t>MEZAACHE</t>
  </si>
  <si>
    <t>مزعاش</t>
  </si>
  <si>
    <t>BOUBEKER</t>
  </si>
  <si>
    <t>ZAKIA</t>
  </si>
  <si>
    <t>زكية</t>
  </si>
  <si>
    <t>BOUALI</t>
  </si>
  <si>
    <t>DALAL</t>
  </si>
  <si>
    <t>THELIDJANE</t>
  </si>
  <si>
    <t>بوعلي</t>
  </si>
  <si>
    <t>دلال</t>
  </si>
  <si>
    <t>ثليجان</t>
  </si>
  <si>
    <t>BOUREGAA</t>
  </si>
  <si>
    <t>بورقعة</t>
  </si>
  <si>
    <t>BOUHSSIRA</t>
  </si>
  <si>
    <t>NOUA</t>
  </si>
  <si>
    <t>OUED EL MA</t>
  </si>
  <si>
    <t>بوحصيرة</t>
  </si>
  <si>
    <t>نوة</t>
  </si>
  <si>
    <t>دربال</t>
  </si>
  <si>
    <t>BAGHRICHE</t>
  </si>
  <si>
    <t>بغريش</t>
  </si>
  <si>
    <t>GUERFI</t>
  </si>
  <si>
    <t>قرفي</t>
  </si>
  <si>
    <t>KARECHE</t>
  </si>
  <si>
    <t>قارش</t>
  </si>
  <si>
    <t>KEBBI</t>
  </si>
  <si>
    <t>كبي</t>
  </si>
  <si>
    <t>OULED SI SLIMANE</t>
  </si>
  <si>
    <t>حجيرة</t>
  </si>
  <si>
    <t>أولاد سي سليمان</t>
  </si>
  <si>
    <t>MEHAMEDI</t>
  </si>
  <si>
    <t>محامدي</t>
  </si>
  <si>
    <t>BENGOUGA</t>
  </si>
  <si>
    <t>بن قوقة</t>
  </si>
  <si>
    <t>بوذيبي</t>
  </si>
  <si>
    <t>BOUDHIBI</t>
  </si>
  <si>
    <t>بن حرزالله</t>
  </si>
  <si>
    <t>صابر</t>
  </si>
  <si>
    <t>MOUFIDA</t>
  </si>
  <si>
    <t>مفيدة</t>
  </si>
  <si>
    <t>BOUCETTA</t>
  </si>
  <si>
    <t>بوستة</t>
  </si>
  <si>
    <t>OUM HANI</t>
  </si>
  <si>
    <t>أم هاني</t>
  </si>
  <si>
    <t>CHENANFA</t>
  </si>
  <si>
    <t>شنانفة</t>
  </si>
  <si>
    <t>سليم</t>
  </si>
  <si>
    <t>BETTIRA</t>
  </si>
  <si>
    <t>بتيرة</t>
  </si>
  <si>
    <t>DJABALLAH</t>
  </si>
  <si>
    <t>RAMZI</t>
  </si>
  <si>
    <t>جاب الله</t>
  </si>
  <si>
    <t>رمزي</t>
  </si>
  <si>
    <t>YEKKEN</t>
  </si>
  <si>
    <t>يكن</t>
  </si>
  <si>
    <t>هناء</t>
  </si>
  <si>
    <t>BEN HACEN</t>
  </si>
  <si>
    <t>ZANOUBIA</t>
  </si>
  <si>
    <t>بن حسان</t>
  </si>
  <si>
    <t>زنوبية</t>
  </si>
  <si>
    <t>LAAMARI</t>
  </si>
  <si>
    <t>WALID</t>
  </si>
  <si>
    <t>لعماري</t>
  </si>
  <si>
    <t>وليد</t>
  </si>
  <si>
    <t>ZERARI</t>
  </si>
  <si>
    <t>زراري</t>
  </si>
  <si>
    <t>عزيزة</t>
  </si>
  <si>
    <t>منى</t>
  </si>
  <si>
    <t>MELLIH</t>
  </si>
  <si>
    <t>مليح</t>
  </si>
  <si>
    <t>FEDOUL</t>
  </si>
  <si>
    <t>TIGZIRET</t>
  </si>
  <si>
    <t>فدول</t>
  </si>
  <si>
    <t>تيقزيرت</t>
  </si>
  <si>
    <t>ANSER</t>
  </si>
  <si>
    <t>OUIZA</t>
  </si>
  <si>
    <t>أعمر</t>
  </si>
  <si>
    <t>عنصر</t>
  </si>
  <si>
    <t>ويزة</t>
  </si>
  <si>
    <t>SABAH</t>
  </si>
  <si>
    <t>الذيب</t>
  </si>
  <si>
    <t>صباح</t>
  </si>
  <si>
    <t>HIDJAZI</t>
  </si>
  <si>
    <t>حجازي</t>
  </si>
  <si>
    <t>LOUAFI</t>
  </si>
  <si>
    <t>ASSIA</t>
  </si>
  <si>
    <t>الوافي</t>
  </si>
  <si>
    <t>آسيا</t>
  </si>
  <si>
    <t>LAMRI</t>
  </si>
  <si>
    <t>MERZOUK</t>
  </si>
  <si>
    <t>TADJENANET</t>
  </si>
  <si>
    <t>العمري</t>
  </si>
  <si>
    <t>تاجنانت</t>
  </si>
  <si>
    <t>MAACHE</t>
  </si>
  <si>
    <t>MILA</t>
  </si>
  <si>
    <t>معاش</t>
  </si>
  <si>
    <t>SLIMANE</t>
  </si>
  <si>
    <t>MOKRANE</t>
  </si>
  <si>
    <t>سليمان</t>
  </si>
  <si>
    <t>مقران</t>
  </si>
  <si>
    <t>أريس</t>
  </si>
  <si>
    <t>SAKINA</t>
  </si>
  <si>
    <t>سكينة</t>
  </si>
  <si>
    <t>KERBAL</t>
  </si>
  <si>
    <t>كربال</t>
  </si>
  <si>
    <t>GUIDOUMI</t>
  </si>
  <si>
    <t>قيدومي</t>
  </si>
  <si>
    <t>BOUZERIBA</t>
  </si>
  <si>
    <t>LIRYA</t>
  </si>
  <si>
    <t>بوزريبة</t>
  </si>
  <si>
    <t>ليريا</t>
  </si>
  <si>
    <t>طاهر</t>
  </si>
  <si>
    <t>أمينة</t>
  </si>
  <si>
    <t>YACINE</t>
  </si>
  <si>
    <t>DJOUBAR</t>
  </si>
  <si>
    <t>MERWAN</t>
  </si>
  <si>
    <t>AIN LAHDJEL</t>
  </si>
  <si>
    <t>جوبر</t>
  </si>
  <si>
    <t>مروان</t>
  </si>
  <si>
    <t>عين الحجل</t>
  </si>
  <si>
    <t>AOUALI</t>
  </si>
  <si>
    <t>LABZA</t>
  </si>
  <si>
    <t>عوالي</t>
  </si>
  <si>
    <t>لبزة</t>
  </si>
  <si>
    <t>TIGHEZZA</t>
  </si>
  <si>
    <t>تيغزه</t>
  </si>
  <si>
    <t>جعره</t>
  </si>
  <si>
    <t>HICHEM</t>
  </si>
  <si>
    <t>هشام</t>
  </si>
  <si>
    <t>تيغزة</t>
  </si>
  <si>
    <t>ناصر</t>
  </si>
  <si>
    <t>TOULMIT</t>
  </si>
  <si>
    <t>YEZZA</t>
  </si>
  <si>
    <t>تولميت</t>
  </si>
  <si>
    <t>يزه</t>
  </si>
  <si>
    <t>KHENENOU</t>
  </si>
  <si>
    <t>خننو</t>
  </si>
  <si>
    <t>فاطمه</t>
  </si>
  <si>
    <t>BENZAOUI</t>
  </si>
  <si>
    <t>بن الزاوي</t>
  </si>
  <si>
    <t>DOUBA</t>
  </si>
  <si>
    <t>TAKHEMART</t>
  </si>
  <si>
    <t>دوبة</t>
  </si>
  <si>
    <t>تخمارت</t>
  </si>
  <si>
    <t>BENAIDA</t>
  </si>
  <si>
    <t>بن عيدة</t>
  </si>
  <si>
    <t>YHCHEMOUL</t>
  </si>
  <si>
    <t>RAMDHANE</t>
  </si>
  <si>
    <t>معاليم</t>
  </si>
  <si>
    <t>AGGOUN</t>
  </si>
  <si>
    <t>SHYRAZ</t>
  </si>
  <si>
    <t>شيراز</t>
  </si>
  <si>
    <t>BENFLIS</t>
  </si>
  <si>
    <t>بن فليس</t>
  </si>
  <si>
    <t>OUSSAMA</t>
  </si>
  <si>
    <t>أسامة</t>
  </si>
  <si>
    <t>LEMNOUAR</t>
  </si>
  <si>
    <t>MERADI</t>
  </si>
  <si>
    <t>لمنور</t>
  </si>
  <si>
    <t>BARKA</t>
  </si>
  <si>
    <t>بركة</t>
  </si>
  <si>
    <t>KHARMOUCHE</t>
  </si>
  <si>
    <t>خرموش</t>
  </si>
  <si>
    <t>SOMIA</t>
  </si>
  <si>
    <t>AZIL</t>
  </si>
  <si>
    <t>إسماعيل</t>
  </si>
  <si>
    <t>عزيل</t>
  </si>
  <si>
    <t>BENTAHAR</t>
  </si>
  <si>
    <t>HAMOU</t>
  </si>
  <si>
    <t>BAYA</t>
  </si>
  <si>
    <t>حمو</t>
  </si>
  <si>
    <t>باية</t>
  </si>
  <si>
    <t>AICHOUR</t>
  </si>
  <si>
    <t>MASSILYA</t>
  </si>
  <si>
    <t>عيشور</t>
  </si>
  <si>
    <t>ماسيليا</t>
  </si>
  <si>
    <t>ZARITA</t>
  </si>
  <si>
    <t>زريطة</t>
  </si>
  <si>
    <t>SAIDANI</t>
  </si>
  <si>
    <t>سعيداني</t>
  </si>
  <si>
    <t>GHAZA</t>
  </si>
  <si>
    <t>ABDARAHMANE</t>
  </si>
  <si>
    <t>MAROC</t>
  </si>
  <si>
    <t>غزة</t>
  </si>
  <si>
    <t>المغرب</t>
  </si>
  <si>
    <t>BENT MOHAMED</t>
  </si>
  <si>
    <t>MILOUDIA</t>
  </si>
  <si>
    <t>بنت محمد</t>
  </si>
  <si>
    <t>الميلودية</t>
  </si>
  <si>
    <t>ABAZ</t>
  </si>
  <si>
    <t>عباز</t>
  </si>
  <si>
    <t>رأس العيون</t>
  </si>
  <si>
    <t>BOUTAGLIBA</t>
  </si>
  <si>
    <t>بوتقليبة</t>
  </si>
  <si>
    <t>LOUIFI</t>
  </si>
  <si>
    <t>SAADA</t>
  </si>
  <si>
    <t>الويفي</t>
  </si>
  <si>
    <t>سعدة</t>
  </si>
  <si>
    <t>لامية</t>
  </si>
  <si>
    <t>BELLILI</t>
  </si>
  <si>
    <t>بليلي</t>
  </si>
  <si>
    <t>وفاء</t>
  </si>
  <si>
    <t>SAIDOUNI</t>
  </si>
  <si>
    <t>سعيدوني</t>
  </si>
  <si>
    <t>MEKSAH</t>
  </si>
  <si>
    <t>مكسح</t>
  </si>
  <si>
    <t>HEBBOUL</t>
  </si>
  <si>
    <t>هبول</t>
  </si>
  <si>
    <t>ZIADI</t>
  </si>
  <si>
    <t>KAMAL</t>
  </si>
  <si>
    <t>زيادي</t>
  </si>
  <si>
    <t>ATTAL</t>
  </si>
  <si>
    <t>KHADHRA</t>
  </si>
  <si>
    <t>عطال</t>
  </si>
  <si>
    <t>BOUAOUNE</t>
  </si>
  <si>
    <t>بوعون</t>
  </si>
  <si>
    <t>نسيمة</t>
  </si>
  <si>
    <t>AAID</t>
  </si>
  <si>
    <t>GUELMAMEN</t>
  </si>
  <si>
    <t>قلمامن</t>
  </si>
  <si>
    <t>زرفة</t>
  </si>
  <si>
    <t>نوي</t>
  </si>
  <si>
    <t>NOUR EDDINE</t>
  </si>
  <si>
    <t>LJEZNADJI</t>
  </si>
  <si>
    <t>EL MAYSSA</t>
  </si>
  <si>
    <t>خزناجي</t>
  </si>
  <si>
    <t>المايسة</t>
  </si>
  <si>
    <t>LAKEHAL</t>
  </si>
  <si>
    <t>ريضى</t>
  </si>
  <si>
    <t>BEROUAL</t>
  </si>
  <si>
    <t>بروال</t>
  </si>
  <si>
    <t>DJAWIDA</t>
  </si>
  <si>
    <t>حنفر</t>
  </si>
  <si>
    <t>BEN BATTA</t>
  </si>
  <si>
    <t>بن باطه</t>
  </si>
  <si>
    <t>TALEB</t>
  </si>
  <si>
    <t>AMAR</t>
  </si>
  <si>
    <t>طالب</t>
  </si>
  <si>
    <t>CHERIET</t>
  </si>
  <si>
    <t>شريط</t>
  </si>
  <si>
    <t>CHAIBEDDRA</t>
  </si>
  <si>
    <t>شايب ذراع</t>
  </si>
  <si>
    <t>CHENAF</t>
  </si>
  <si>
    <t>شناف</t>
  </si>
  <si>
    <t>KANIT</t>
  </si>
  <si>
    <t>كعنيت</t>
  </si>
  <si>
    <t>YAHA</t>
  </si>
  <si>
    <t>يحة</t>
  </si>
  <si>
    <t>BAZIZ</t>
  </si>
  <si>
    <t>NAFISSA</t>
  </si>
  <si>
    <t>نفيسة</t>
  </si>
  <si>
    <t>BOUZIZA</t>
  </si>
  <si>
    <t>بوزيزه</t>
  </si>
  <si>
    <t>HAFSAOUI</t>
  </si>
  <si>
    <t>MAZOUZIA</t>
  </si>
  <si>
    <t>حفصاوي</t>
  </si>
  <si>
    <t>مزوزية</t>
  </si>
  <si>
    <t>NEZAR</t>
  </si>
  <si>
    <t>نزار</t>
  </si>
  <si>
    <t>EL YAMNA</t>
  </si>
  <si>
    <t>كامل</t>
  </si>
  <si>
    <t>ATAMNA</t>
  </si>
  <si>
    <t>اعثامنه</t>
  </si>
  <si>
    <t>LAABED</t>
  </si>
  <si>
    <t>العابد</t>
  </si>
  <si>
    <t>LAMRAOUI</t>
  </si>
  <si>
    <t>KSAR SBIHI</t>
  </si>
  <si>
    <t>العمراوي</t>
  </si>
  <si>
    <t>قصر الصبيحي</t>
  </si>
  <si>
    <t>LAALA</t>
  </si>
  <si>
    <t>لعلى</t>
  </si>
  <si>
    <t>SANA</t>
  </si>
  <si>
    <t>سناء</t>
  </si>
  <si>
    <t>BERDOUK</t>
  </si>
  <si>
    <t>MOUNIR</t>
  </si>
  <si>
    <t>بردوك</t>
  </si>
  <si>
    <t>منير</t>
  </si>
  <si>
    <t>SEBBOUL</t>
  </si>
  <si>
    <t>CHIKHA</t>
  </si>
  <si>
    <t>سبول</t>
  </si>
  <si>
    <t>شيخة</t>
  </si>
  <si>
    <t>KHACHMOUNE</t>
  </si>
  <si>
    <t>خشمون</t>
  </si>
  <si>
    <t>ZIARI</t>
  </si>
  <si>
    <t>HAFIDHA</t>
  </si>
  <si>
    <t>زياري</t>
  </si>
  <si>
    <t>KHROUFA</t>
  </si>
  <si>
    <t>RIMA</t>
  </si>
  <si>
    <t>ريمة</t>
  </si>
  <si>
    <t>LAGHLIT</t>
  </si>
  <si>
    <t>لغليط</t>
  </si>
  <si>
    <t>BAIRA</t>
  </si>
  <si>
    <t>بعيرة</t>
  </si>
  <si>
    <t>BEN RAHAL</t>
  </si>
  <si>
    <t>بن رحال</t>
  </si>
  <si>
    <t>BENRAHAL</t>
  </si>
  <si>
    <t>NEMOUCHI</t>
  </si>
  <si>
    <t>KHOUDDIR</t>
  </si>
  <si>
    <t>نموشي</t>
  </si>
  <si>
    <t>خوذير</t>
  </si>
  <si>
    <t>FRIK</t>
  </si>
  <si>
    <t>فريك</t>
  </si>
  <si>
    <t>AOUADJ</t>
  </si>
  <si>
    <t>عواج</t>
  </si>
  <si>
    <t>BENRAHMOUNE</t>
  </si>
  <si>
    <t>بن رحمون</t>
  </si>
  <si>
    <t>نونه</t>
  </si>
  <si>
    <t>LEBZIZ</t>
  </si>
  <si>
    <t>لبزيز</t>
  </si>
  <si>
    <t>MEHIMDET</t>
  </si>
  <si>
    <t>محيمدات</t>
  </si>
  <si>
    <r>
      <t>FAY</t>
    </r>
    <r>
      <rPr>
        <sz val="11"/>
        <color theme="1"/>
        <rFont val="Calibri"/>
        <family val="2"/>
      </rPr>
      <t>Ç</t>
    </r>
    <r>
      <rPr>
        <sz val="11"/>
        <color theme="1"/>
        <rFont val="Calibri"/>
        <family val="2"/>
        <charset val="178"/>
      </rPr>
      <t>AL</t>
    </r>
  </si>
  <si>
    <t>فيصل</t>
  </si>
  <si>
    <t>خضراء</t>
  </si>
  <si>
    <t>ZIDANI</t>
  </si>
  <si>
    <t>زيداني</t>
  </si>
  <si>
    <t>صارة</t>
  </si>
  <si>
    <t>GUERRAOUI</t>
  </si>
  <si>
    <t>قراوي</t>
  </si>
  <si>
    <t>MOHAMED LAKHDAR</t>
  </si>
  <si>
    <t>MAKHLOUFI</t>
  </si>
  <si>
    <t>TORKIA</t>
  </si>
  <si>
    <t>محمد لخضر</t>
  </si>
  <si>
    <t>مخلوفي</t>
  </si>
  <si>
    <t>تركية</t>
  </si>
  <si>
    <t>CHARIF</t>
  </si>
  <si>
    <t>بن بولعيد</t>
  </si>
  <si>
    <t>شاريف</t>
  </si>
  <si>
    <t>ABDELHAY</t>
  </si>
  <si>
    <t>عبد الحي</t>
  </si>
  <si>
    <t>BOUZIANI</t>
  </si>
  <si>
    <t>CHARCHAR</t>
  </si>
  <si>
    <t>بوزياني</t>
  </si>
  <si>
    <t>شرشار</t>
  </si>
  <si>
    <t>تيبازة</t>
  </si>
  <si>
    <t>DJELLAB BENAISSA</t>
  </si>
  <si>
    <t>جلاب بن عيسى</t>
  </si>
  <si>
    <t>IMENE</t>
  </si>
  <si>
    <t>HAMMA LAID</t>
  </si>
  <si>
    <t>AROUA</t>
  </si>
  <si>
    <t>BOUTHEINA</t>
  </si>
  <si>
    <t>حمه العيد</t>
  </si>
  <si>
    <t>عروه</t>
  </si>
  <si>
    <t>بثينة</t>
  </si>
  <si>
    <t>FAYÇAL</t>
  </si>
  <si>
    <t>OUARZAKIA</t>
  </si>
  <si>
    <t>NADJIA</t>
  </si>
  <si>
    <t>وارزقية</t>
  </si>
  <si>
    <t>نجية</t>
  </si>
  <si>
    <t>DAKHLI</t>
  </si>
  <si>
    <t>داخلي</t>
  </si>
  <si>
    <t>BENKHEDIM</t>
  </si>
  <si>
    <t>بن خديم</t>
  </si>
  <si>
    <t>عايدة</t>
  </si>
  <si>
    <t>DJEMMANI</t>
  </si>
  <si>
    <t>جماني</t>
  </si>
  <si>
    <t>NAGNOUG</t>
  </si>
  <si>
    <t>IKRAM</t>
  </si>
  <si>
    <t>نقنوق</t>
  </si>
  <si>
    <t>إكرام</t>
  </si>
  <si>
    <t>FATIMA ZAHRA</t>
  </si>
  <si>
    <t>فاطمةالزهراء</t>
  </si>
  <si>
    <t>ROMANE</t>
  </si>
  <si>
    <t>رمان</t>
  </si>
  <si>
    <t>RENNAI</t>
  </si>
  <si>
    <t>رناعي</t>
  </si>
  <si>
    <t>BELLEM</t>
  </si>
  <si>
    <t>MOHAMED SADDAK</t>
  </si>
  <si>
    <t>RAS EL OUED</t>
  </si>
  <si>
    <t>بلام</t>
  </si>
  <si>
    <t>محمد الصادق</t>
  </si>
  <si>
    <t>رأس الوادي</t>
  </si>
  <si>
    <t>بلم</t>
  </si>
  <si>
    <t>SALHAOUI</t>
  </si>
  <si>
    <t>صلحاوي</t>
  </si>
  <si>
    <t>CHAABOURI</t>
  </si>
  <si>
    <t>شعبوري</t>
  </si>
  <si>
    <t>FILALI</t>
  </si>
  <si>
    <t>ROFIDA</t>
  </si>
  <si>
    <t>فيلالي</t>
  </si>
  <si>
    <t>رفيدة</t>
  </si>
  <si>
    <t>LAMOUDI</t>
  </si>
  <si>
    <t>MINA</t>
  </si>
  <si>
    <t>العمودي</t>
  </si>
  <si>
    <t>مينة</t>
  </si>
  <si>
    <t>MOHAMED SOUISSI</t>
  </si>
  <si>
    <t>HADEFI</t>
  </si>
  <si>
    <t>محمد سويسي</t>
  </si>
  <si>
    <t>هادفي</t>
  </si>
  <si>
    <t>MOUMEN</t>
  </si>
  <si>
    <t>HAMOUMA</t>
  </si>
  <si>
    <t>مومن</t>
  </si>
  <si>
    <t>حمومه</t>
  </si>
  <si>
    <t>ELYAMNA</t>
  </si>
  <si>
    <t>اليامنه</t>
  </si>
  <si>
    <t>SOUALAH</t>
  </si>
  <si>
    <t>صوالح</t>
  </si>
  <si>
    <t>REZKI</t>
  </si>
  <si>
    <t>رزقي</t>
  </si>
  <si>
    <t>BENBATTA</t>
  </si>
  <si>
    <t>MASSIKA</t>
  </si>
  <si>
    <t>بن باطة</t>
  </si>
  <si>
    <t>مسيكة</t>
  </si>
  <si>
    <t>BELHADI</t>
  </si>
  <si>
    <t>KAMILIA</t>
  </si>
  <si>
    <t>بلهادي</t>
  </si>
  <si>
    <t>كاميلية</t>
  </si>
  <si>
    <t>SEDDIKA</t>
  </si>
  <si>
    <t>FERROUDJI</t>
  </si>
  <si>
    <t>HEMAMA</t>
  </si>
  <si>
    <t>الصديق</t>
  </si>
  <si>
    <t>فروجي</t>
  </si>
  <si>
    <t>IMAD EDDINE</t>
  </si>
  <si>
    <t>عماد الدين</t>
  </si>
  <si>
    <t>عبدلي</t>
  </si>
  <si>
    <t>FANTOUS</t>
  </si>
  <si>
    <t>فنتوس</t>
  </si>
  <si>
    <t>FANTOUSSI</t>
  </si>
  <si>
    <t>فنتوسي</t>
  </si>
  <si>
    <t>FARES</t>
  </si>
  <si>
    <t>فارس</t>
  </si>
  <si>
    <t>أمهاني</t>
  </si>
  <si>
    <t>BOULTIF</t>
  </si>
  <si>
    <t>بولطيف</t>
  </si>
  <si>
    <t>CHERIFA</t>
  </si>
  <si>
    <t>بن الذيب</t>
  </si>
  <si>
    <t>MOHAMED SEBTI</t>
  </si>
  <si>
    <t>محمد السبتي</t>
  </si>
  <si>
    <t>DEKKICHE</t>
  </si>
  <si>
    <t>دقيش</t>
  </si>
  <si>
    <t>BOUBATTA</t>
  </si>
  <si>
    <t>بوبطة</t>
  </si>
  <si>
    <t>فاطيمة</t>
  </si>
  <si>
    <t>BENBOUAZIZ</t>
  </si>
  <si>
    <t>بن بوعزيز</t>
  </si>
  <si>
    <t>أسية</t>
  </si>
  <si>
    <t>YAKOUB</t>
  </si>
  <si>
    <t>يعقوب</t>
  </si>
  <si>
    <t>SRAOUI</t>
  </si>
  <si>
    <t>صراوي</t>
  </si>
  <si>
    <t>AMHAMED</t>
  </si>
  <si>
    <t>أمحمد</t>
  </si>
  <si>
    <t>KACHA</t>
  </si>
  <si>
    <t>LEMYA</t>
  </si>
  <si>
    <t>كاشة</t>
  </si>
  <si>
    <t>لمياء</t>
  </si>
  <si>
    <t>DJEROU DIB</t>
  </si>
  <si>
    <t>جرو الذيب</t>
  </si>
  <si>
    <t>GRAOUI</t>
  </si>
  <si>
    <t>CHETTOUH</t>
  </si>
  <si>
    <t>ZHOUR</t>
  </si>
  <si>
    <t>شتوح</t>
  </si>
  <si>
    <t>زهور</t>
  </si>
  <si>
    <t>MOUMNI</t>
  </si>
  <si>
    <t>MILI</t>
  </si>
  <si>
    <t>EL MAHMEL</t>
  </si>
  <si>
    <t>ميلي</t>
  </si>
  <si>
    <t>سماعيل</t>
  </si>
  <si>
    <t>المحمل</t>
  </si>
  <si>
    <t>GOURMAT</t>
  </si>
  <si>
    <t>قورماط</t>
  </si>
  <si>
    <t>FAIROUZ</t>
  </si>
  <si>
    <t>ZEMMOURI</t>
  </si>
  <si>
    <t>DAOUD</t>
  </si>
  <si>
    <t>داود</t>
  </si>
  <si>
    <t>MOHAMMED-SALAH-SOUHIL</t>
  </si>
  <si>
    <t>مصعور</t>
  </si>
  <si>
    <t>محمد الصالح سهيل</t>
  </si>
  <si>
    <t>MOHMED SEGHIR</t>
  </si>
  <si>
    <t>NAZIHA</t>
  </si>
  <si>
    <t>نزيهة</t>
  </si>
  <si>
    <t>BENNEDJAI</t>
  </si>
  <si>
    <t>RADHIA</t>
  </si>
  <si>
    <t>بن نجاعي</t>
  </si>
  <si>
    <t>راضية</t>
  </si>
  <si>
    <t>NASR EDDINE</t>
  </si>
  <si>
    <t>FEDHALA</t>
  </si>
  <si>
    <t>نصر الدين</t>
  </si>
  <si>
    <t>فضالة</t>
  </si>
  <si>
    <t>KHALDI</t>
  </si>
  <si>
    <t>خالدي</t>
  </si>
  <si>
    <t>ABBES</t>
  </si>
  <si>
    <t>عباس</t>
  </si>
  <si>
    <t>KEZAI</t>
  </si>
  <si>
    <t>كزعي</t>
  </si>
  <si>
    <t>مراد</t>
  </si>
  <si>
    <t>DILMI</t>
  </si>
  <si>
    <t>ديلمي</t>
  </si>
  <si>
    <t>KHIREDDINE</t>
  </si>
  <si>
    <t>خير الدين</t>
  </si>
  <si>
    <t>HEDDAR</t>
  </si>
  <si>
    <t>هدار</t>
  </si>
  <si>
    <t>ZOUICHE</t>
  </si>
  <si>
    <t>زويش</t>
  </si>
  <si>
    <t>BOUKEZZATA</t>
  </si>
  <si>
    <t>بوكزاطة</t>
  </si>
  <si>
    <t>أم السعد</t>
  </si>
  <si>
    <t>MESSAADIA</t>
  </si>
  <si>
    <t>NAOUAL</t>
  </si>
  <si>
    <t>مساعدية</t>
  </si>
  <si>
    <t>BOUBECHICHE</t>
  </si>
  <si>
    <t>بوبشيش</t>
  </si>
  <si>
    <t>KAOUTHAR</t>
  </si>
  <si>
    <t>بوضياف</t>
  </si>
  <si>
    <t>كوثر</t>
  </si>
  <si>
    <t>EL ALIYA</t>
  </si>
  <si>
    <t>درياس</t>
  </si>
  <si>
    <t>DRIAS</t>
  </si>
  <si>
    <t>EL KALA</t>
  </si>
  <si>
    <t>القالة</t>
  </si>
  <si>
    <t>الطارف</t>
  </si>
  <si>
    <t>MEHMAHI</t>
  </si>
  <si>
    <t>مهماهي</t>
  </si>
  <si>
    <t>LOUCHENE</t>
  </si>
  <si>
    <t>لوشان</t>
  </si>
  <si>
    <t>BAITICHE</t>
  </si>
  <si>
    <t>بعيطيش</t>
  </si>
  <si>
    <t>EL HADJ</t>
  </si>
  <si>
    <t>ALEM</t>
  </si>
  <si>
    <t>عالم</t>
  </si>
  <si>
    <t>MANSOURIA</t>
  </si>
  <si>
    <t>NEDJET</t>
  </si>
  <si>
    <t>منصورية</t>
  </si>
  <si>
    <t>BEN TRAH</t>
  </si>
  <si>
    <t>AHLEM</t>
  </si>
  <si>
    <t>بن طراح</t>
  </si>
  <si>
    <t>BOUBGUIRA</t>
  </si>
  <si>
    <t>بوبقيرة</t>
  </si>
  <si>
    <t>فطيمة الزهرة</t>
  </si>
  <si>
    <t>CHETTIH</t>
  </si>
  <si>
    <t>LAZHARI</t>
  </si>
  <si>
    <t>شتيح</t>
  </si>
  <si>
    <t>لزهاري</t>
  </si>
  <si>
    <t>AHMED HACENE</t>
  </si>
  <si>
    <t>MEZARA</t>
  </si>
  <si>
    <t>أحمد حسان</t>
  </si>
  <si>
    <t>مزارة</t>
  </si>
  <si>
    <t>GOUMRI</t>
  </si>
  <si>
    <t>قمري</t>
  </si>
  <si>
    <t>BARRA</t>
  </si>
  <si>
    <t>بارة</t>
  </si>
  <si>
    <t>اوريدة</t>
  </si>
  <si>
    <t>BOUHIDEL</t>
  </si>
  <si>
    <t>بوهيدل</t>
  </si>
  <si>
    <t>MEKAHLI</t>
  </si>
  <si>
    <t>مكاحلي</t>
  </si>
  <si>
    <t>REDJIMI</t>
  </si>
  <si>
    <t>رجيمي</t>
  </si>
  <si>
    <t>DRISS</t>
  </si>
  <si>
    <t>دريس</t>
  </si>
  <si>
    <t>MESSADA</t>
  </si>
  <si>
    <t>مسادة</t>
  </si>
  <si>
    <t>BOUKHERBACHE</t>
  </si>
  <si>
    <t>بوخرباش</t>
  </si>
  <si>
    <t>OUHAMA</t>
  </si>
  <si>
    <t>أوحامه</t>
  </si>
  <si>
    <t>DEGHNOUCHE</t>
  </si>
  <si>
    <t>OKBA</t>
  </si>
  <si>
    <t>دغنوش</t>
  </si>
  <si>
    <t>عقبه</t>
  </si>
  <si>
    <t>ZEMIRI</t>
  </si>
  <si>
    <t>FIYALA</t>
  </si>
  <si>
    <t>زميري</t>
  </si>
  <si>
    <t>فياله</t>
  </si>
  <si>
    <t>DEGNOUCHE</t>
  </si>
  <si>
    <t>امال</t>
  </si>
  <si>
    <t>ATHAMNIA</t>
  </si>
  <si>
    <t>عثامنية</t>
  </si>
  <si>
    <t>CHELLAL</t>
  </si>
  <si>
    <t>الشلال</t>
  </si>
  <si>
    <t>TIAIBA</t>
  </si>
  <si>
    <t>طيايبة</t>
  </si>
  <si>
    <t>AIN ELMELH</t>
  </si>
  <si>
    <t>عين الملح</t>
  </si>
  <si>
    <t>NAKHLA</t>
  </si>
  <si>
    <t>نخلة</t>
  </si>
  <si>
    <t>LAIDANI</t>
  </si>
  <si>
    <t>EL HAMADIA</t>
  </si>
  <si>
    <t>العيداني</t>
  </si>
  <si>
    <t>الحمادية</t>
  </si>
  <si>
    <t>BOUKHEMIS</t>
  </si>
  <si>
    <t>بوخميس</t>
  </si>
  <si>
    <t>BENGUESMI</t>
  </si>
  <si>
    <t>BARKAHOUM</t>
  </si>
  <si>
    <t>المداني</t>
  </si>
  <si>
    <t>بن قسمي</t>
  </si>
  <si>
    <t>بركاهم</t>
  </si>
  <si>
    <t>RABAHI</t>
  </si>
  <si>
    <t>رباحي</t>
  </si>
  <si>
    <t>BOUHBILA</t>
  </si>
  <si>
    <t>ابوحبيلة</t>
  </si>
  <si>
    <t>عائدة</t>
  </si>
  <si>
    <t>BENKAHOUL</t>
  </si>
  <si>
    <t>بن كحول</t>
  </si>
  <si>
    <t>MODTEFA</t>
  </si>
  <si>
    <t>BEN SACI</t>
  </si>
  <si>
    <t>بن الساسي</t>
  </si>
  <si>
    <t>TERTAG</t>
  </si>
  <si>
    <t>LOUARDI</t>
  </si>
  <si>
    <t>طرطاق</t>
  </si>
  <si>
    <t>الوردي</t>
  </si>
  <si>
    <t>THOUR</t>
  </si>
  <si>
    <t>ثور</t>
  </si>
  <si>
    <t>CHERR</t>
  </si>
  <si>
    <t>شير</t>
  </si>
  <si>
    <t>SAIFI</t>
  </si>
  <si>
    <t>صيفي</t>
  </si>
  <si>
    <t>YOUCEF BRAHIM</t>
  </si>
  <si>
    <t>EL-HADJ</t>
  </si>
  <si>
    <t>يوسف ابراهيم</t>
  </si>
  <si>
    <t>علجيه</t>
  </si>
  <si>
    <t>AICHE</t>
  </si>
  <si>
    <t>HASSIBA</t>
  </si>
  <si>
    <t>عايش</t>
  </si>
  <si>
    <t>حسيبة</t>
  </si>
  <si>
    <t>BEN KHEMIS</t>
  </si>
  <si>
    <t>ميهوب</t>
  </si>
  <si>
    <t>بن خميس</t>
  </si>
  <si>
    <t>NOUIOUI</t>
  </si>
  <si>
    <t>نويوي</t>
  </si>
  <si>
    <t>خالد</t>
  </si>
  <si>
    <t>DAMKHI</t>
  </si>
  <si>
    <t>دامخي</t>
  </si>
  <si>
    <t>DAOUI</t>
  </si>
  <si>
    <t>ضاوي</t>
  </si>
  <si>
    <t>BARKAOUI</t>
  </si>
  <si>
    <t>بركاوي</t>
  </si>
  <si>
    <t>DELLOUL</t>
  </si>
  <si>
    <t>دلول</t>
  </si>
  <si>
    <t>ZEKRI</t>
  </si>
  <si>
    <t>JIHANE</t>
  </si>
  <si>
    <t>زكري</t>
  </si>
  <si>
    <t>جيهان</t>
  </si>
  <si>
    <t>MAAMERI</t>
  </si>
  <si>
    <t>RYM</t>
  </si>
  <si>
    <t>معمري</t>
  </si>
  <si>
    <t>ريم</t>
  </si>
  <si>
    <t>MEDLES</t>
  </si>
  <si>
    <t>CHOUKRI</t>
  </si>
  <si>
    <t>مدلس</t>
  </si>
  <si>
    <t>شكري</t>
  </si>
  <si>
    <t>BELHANI</t>
  </si>
  <si>
    <t>بلهاني</t>
  </si>
  <si>
    <t>BEHCHACHI</t>
  </si>
  <si>
    <t>EL KHROUB</t>
  </si>
  <si>
    <t>بحشاشي</t>
  </si>
  <si>
    <t>الخروب</t>
  </si>
  <si>
    <t>BAHLOUL</t>
  </si>
  <si>
    <t>بهلول</t>
  </si>
  <si>
    <t>ربعة</t>
  </si>
  <si>
    <t>CHAIB-SETTI</t>
  </si>
  <si>
    <t>BLIDA</t>
  </si>
  <si>
    <t>شايب ستي</t>
  </si>
  <si>
    <t>البليدة</t>
  </si>
  <si>
    <t>SANS</t>
  </si>
  <si>
    <t>عديمة اللقب</t>
  </si>
  <si>
    <t>HOUSSEM EDDINE</t>
  </si>
  <si>
    <t>حسام الدين</t>
  </si>
  <si>
    <t>HADDADI</t>
  </si>
  <si>
    <t>حدادي</t>
  </si>
  <si>
    <t>KHELOUFI</t>
  </si>
  <si>
    <t>ABDENOUR</t>
  </si>
  <si>
    <t>ORAN</t>
  </si>
  <si>
    <t>خلوفي</t>
  </si>
  <si>
    <t>عبد النور</t>
  </si>
  <si>
    <t>ZERDANI</t>
  </si>
  <si>
    <t>زرداني</t>
  </si>
  <si>
    <t>LHOUARIA MOUNIA</t>
  </si>
  <si>
    <t>الهوارية مونية</t>
  </si>
  <si>
    <t>GUEBAOUI</t>
  </si>
  <si>
    <t>قسباوي</t>
  </si>
  <si>
    <t>فطمة</t>
  </si>
  <si>
    <t>ALSOUFY</t>
  </si>
  <si>
    <t>ACHRAF</t>
  </si>
  <si>
    <t>PALESTINE</t>
  </si>
  <si>
    <t>الصوفي</t>
  </si>
  <si>
    <t>اشرف</t>
  </si>
  <si>
    <t>فلسطين</t>
  </si>
  <si>
    <t>SALMA</t>
  </si>
  <si>
    <t>سالمه</t>
  </si>
  <si>
    <t>اسماء</t>
  </si>
  <si>
    <t>DJIHAD</t>
  </si>
  <si>
    <t>KHEFADJA</t>
  </si>
  <si>
    <t>جهاد</t>
  </si>
  <si>
    <t>خفاجه</t>
  </si>
  <si>
    <t>FEDALI</t>
  </si>
  <si>
    <t>فضالي</t>
  </si>
  <si>
    <t>BOUDOUH</t>
  </si>
  <si>
    <t>بودوح</t>
  </si>
  <si>
    <t>BOUBICHE</t>
  </si>
  <si>
    <t>بوبيش</t>
  </si>
  <si>
    <t>AKAKBA</t>
  </si>
  <si>
    <t>عقاقبة</t>
  </si>
  <si>
    <t>AKKABI</t>
  </si>
  <si>
    <t>عقابي</t>
  </si>
  <si>
    <t>HAMOUDI</t>
  </si>
  <si>
    <t>قاله</t>
  </si>
  <si>
    <t>حمودي</t>
  </si>
  <si>
    <t>NEDJAR</t>
  </si>
  <si>
    <t>نجار</t>
  </si>
  <si>
    <t>BOUSKHAB</t>
  </si>
  <si>
    <t>بوسخاب</t>
  </si>
  <si>
    <t>خليف</t>
  </si>
  <si>
    <t>صفية</t>
  </si>
  <si>
    <t>LEKHLIFA</t>
  </si>
  <si>
    <t>ASLI</t>
  </si>
  <si>
    <t>لخليفة</t>
  </si>
  <si>
    <t>عسلي</t>
  </si>
  <si>
    <t>RABEHI</t>
  </si>
  <si>
    <t>SABRINA</t>
  </si>
  <si>
    <t>رابحي</t>
  </si>
  <si>
    <t>صبرينة</t>
  </si>
  <si>
    <t>برجي</t>
  </si>
  <si>
    <t>SOBTI</t>
  </si>
  <si>
    <t>NADJAH</t>
  </si>
  <si>
    <t>صبتي</t>
  </si>
  <si>
    <t>نجاح</t>
  </si>
  <si>
    <t>DAHBIA</t>
  </si>
  <si>
    <t>شريات</t>
  </si>
  <si>
    <t>DJAILEB</t>
  </si>
  <si>
    <t>HALLOUDJA</t>
  </si>
  <si>
    <t>جايلب</t>
  </si>
  <si>
    <t>حلوجة</t>
  </si>
  <si>
    <t>KHELKHAL</t>
  </si>
  <si>
    <t>خلخال</t>
  </si>
  <si>
    <t>DJAHIDA</t>
  </si>
  <si>
    <t>جهيدة</t>
  </si>
  <si>
    <t>DJEBLI</t>
  </si>
  <si>
    <t>جبلي</t>
  </si>
  <si>
    <t>LEKAIM</t>
  </si>
  <si>
    <t>القايم</t>
  </si>
  <si>
    <t>OULED HAMLA</t>
  </si>
  <si>
    <t>أولاد حملة</t>
  </si>
  <si>
    <t>أم البواقي</t>
  </si>
  <si>
    <t>ضيف</t>
  </si>
  <si>
    <t>DHIF</t>
  </si>
  <si>
    <t>CHADDA</t>
  </si>
  <si>
    <t>شادة</t>
  </si>
  <si>
    <t>BENALI</t>
  </si>
  <si>
    <t>بن علي</t>
  </si>
  <si>
    <t>SAHLI</t>
  </si>
  <si>
    <t>ساحلي</t>
  </si>
  <si>
    <t>LAARBI</t>
  </si>
  <si>
    <t>BECHIHI</t>
  </si>
  <si>
    <t>بشيحي</t>
  </si>
  <si>
    <t>KADRI</t>
  </si>
  <si>
    <t>قادري</t>
  </si>
  <si>
    <t>KIHAL</t>
  </si>
  <si>
    <t>HAMMA</t>
  </si>
  <si>
    <t>كيحل</t>
  </si>
  <si>
    <t>الحامة</t>
  </si>
  <si>
    <t>BECHATA</t>
  </si>
  <si>
    <t>بشاطة</t>
  </si>
  <si>
    <t>BOUCHAREB</t>
  </si>
  <si>
    <t>RAFAHIYA</t>
  </si>
  <si>
    <t>بوشارب</t>
  </si>
  <si>
    <t>رفاهية</t>
  </si>
  <si>
    <t>أولاد جلال</t>
  </si>
  <si>
    <t>AMMI</t>
  </si>
  <si>
    <t>عمي</t>
  </si>
  <si>
    <t>ZEGHICHI</t>
  </si>
  <si>
    <t>زغيشي</t>
  </si>
  <si>
    <t>ZAOUCHE</t>
  </si>
  <si>
    <t>LOUAZNA</t>
  </si>
  <si>
    <t>زاوش</t>
  </si>
  <si>
    <t>ZAITER</t>
  </si>
  <si>
    <t>THAMER</t>
  </si>
  <si>
    <t>GOLEA</t>
  </si>
  <si>
    <t>قليعة</t>
  </si>
  <si>
    <t>ABDERACHID</t>
  </si>
  <si>
    <t>عبد الرشيد</t>
  </si>
  <si>
    <t>KABBAB</t>
  </si>
  <si>
    <t>كباب</t>
  </si>
  <si>
    <t>ربيع</t>
  </si>
  <si>
    <t>BEN SAADIA</t>
  </si>
  <si>
    <t>GHALIA</t>
  </si>
  <si>
    <t>بن سعديه</t>
  </si>
  <si>
    <t>غالية</t>
  </si>
  <si>
    <t>BOUHANIK</t>
  </si>
  <si>
    <t>بوحنيك</t>
  </si>
  <si>
    <t>BEN CHAIBA</t>
  </si>
  <si>
    <t>بن شايبة</t>
  </si>
  <si>
    <t>سميرة</t>
  </si>
  <si>
    <t>HAMMOU</t>
  </si>
  <si>
    <t>LAMCHI</t>
  </si>
  <si>
    <t>لمشي</t>
  </si>
  <si>
    <t>سعيد</t>
  </si>
  <si>
    <t>YOUSFI</t>
  </si>
  <si>
    <t>ELMA LABIODH</t>
  </si>
  <si>
    <t>يوسفي</t>
  </si>
  <si>
    <t>الماء الأبيض</t>
  </si>
  <si>
    <t>BEN ATHMANE</t>
  </si>
  <si>
    <t>بن عثمان</t>
  </si>
  <si>
    <t>HADJI</t>
  </si>
  <si>
    <t>حاجي</t>
  </si>
  <si>
    <t>ZAATRA</t>
  </si>
  <si>
    <t>زعترة</t>
  </si>
  <si>
    <t>OUAREST</t>
  </si>
  <si>
    <t>وارست</t>
  </si>
  <si>
    <t>MELLEKHESSOU</t>
  </si>
  <si>
    <t>ملاخسو</t>
  </si>
  <si>
    <t>LAGHROUR</t>
  </si>
  <si>
    <t>لغرور</t>
  </si>
  <si>
    <t>GUELLIL</t>
  </si>
  <si>
    <t>قليل</t>
  </si>
  <si>
    <t>NEZZAR</t>
  </si>
  <si>
    <t>MOHAMED AMINE</t>
  </si>
  <si>
    <t>TOUHAMI</t>
  </si>
  <si>
    <t>BEN CHAABI</t>
  </si>
  <si>
    <t>توهامي</t>
  </si>
  <si>
    <t>بن شعبي</t>
  </si>
  <si>
    <t>ABDENEBI</t>
  </si>
  <si>
    <t>عبد النبي</t>
  </si>
  <si>
    <t>سليماني</t>
  </si>
  <si>
    <t>SAADOUDI</t>
  </si>
  <si>
    <t>MOUNI</t>
  </si>
  <si>
    <t>سعدودي</t>
  </si>
  <si>
    <t>موني</t>
  </si>
  <si>
    <t>CHOUCHENE</t>
  </si>
  <si>
    <t>شوشان</t>
  </si>
  <si>
    <t>HABBEL</t>
  </si>
  <si>
    <t>هبال</t>
  </si>
  <si>
    <t>عبد اللطيف</t>
  </si>
  <si>
    <t>بن شنوف</t>
  </si>
  <si>
    <t>BEN CHENNOUF</t>
  </si>
  <si>
    <t>ABDELKEBIR</t>
  </si>
  <si>
    <t>KHEDEDJA</t>
  </si>
  <si>
    <t>TARMOUNT</t>
  </si>
  <si>
    <t>عبد الكبير</t>
  </si>
  <si>
    <t>تارمونت</t>
  </si>
  <si>
    <t>ACHOUR</t>
  </si>
  <si>
    <t>عشور</t>
  </si>
  <si>
    <t>HAMMAM DHALAA</t>
  </si>
  <si>
    <t>حمام الضلعة</t>
  </si>
  <si>
    <t>TOUMI</t>
  </si>
  <si>
    <t>تومي</t>
  </si>
  <si>
    <t>بن الطيب</t>
  </si>
  <si>
    <t>MOHAMED CHERIF</t>
  </si>
  <si>
    <t>محمد الشريف</t>
  </si>
  <si>
    <t>GUERROUF</t>
  </si>
  <si>
    <t>MECHOUNECHE</t>
  </si>
  <si>
    <t>قروف</t>
  </si>
  <si>
    <t>مشونش</t>
  </si>
  <si>
    <t>CHEBARA</t>
  </si>
  <si>
    <t>MAHBOUBA</t>
  </si>
  <si>
    <t>شباره</t>
  </si>
  <si>
    <t>محبوبة</t>
  </si>
  <si>
    <t>EL MAHDI</t>
  </si>
  <si>
    <t>KELFALI</t>
  </si>
  <si>
    <t>المهدي</t>
  </si>
  <si>
    <t>كلفالي</t>
  </si>
  <si>
    <t>BORDJ EL KIFANE</t>
  </si>
  <si>
    <t>برج الكيفان</t>
  </si>
  <si>
    <t>DJIDEL</t>
  </si>
  <si>
    <t>محمد شريف</t>
  </si>
  <si>
    <t>جيدل</t>
  </si>
  <si>
    <t>TALHI</t>
  </si>
  <si>
    <t>CHAHINAZ</t>
  </si>
  <si>
    <t>طلحي</t>
  </si>
  <si>
    <t>شهيناز</t>
  </si>
  <si>
    <t>BOUROUBA</t>
  </si>
  <si>
    <t>بوروبة</t>
  </si>
  <si>
    <t>HAOUES</t>
  </si>
  <si>
    <t>حواس</t>
  </si>
  <si>
    <t>BENNINI</t>
  </si>
  <si>
    <t>MERZAKA</t>
  </si>
  <si>
    <t>بنيني</t>
  </si>
  <si>
    <t>مرزاقة</t>
  </si>
  <si>
    <t>LABED</t>
  </si>
  <si>
    <t>HASSANI</t>
  </si>
  <si>
    <t>حساني</t>
  </si>
  <si>
    <t>BENHARRA</t>
  </si>
  <si>
    <t>بن حارة</t>
  </si>
  <si>
    <t>SADOK</t>
  </si>
  <si>
    <t>BOUDOUNET</t>
  </si>
  <si>
    <t>صدوق</t>
  </si>
  <si>
    <t>بودونت</t>
  </si>
  <si>
    <t>ZERGUINE</t>
  </si>
  <si>
    <t>KARIM</t>
  </si>
  <si>
    <t>زرقين</t>
  </si>
  <si>
    <t>كريم</t>
  </si>
  <si>
    <t>CHARROUF</t>
  </si>
  <si>
    <t>شروف</t>
  </si>
  <si>
    <t>GUETTAI</t>
  </si>
  <si>
    <t>KAMLA</t>
  </si>
  <si>
    <t>قطاي</t>
  </si>
  <si>
    <t>KALTHOUM</t>
  </si>
  <si>
    <t>كلثوم</t>
  </si>
  <si>
    <t>ABDI</t>
  </si>
  <si>
    <t>عبدي</t>
  </si>
  <si>
    <t>BENHAFIDH</t>
  </si>
  <si>
    <t>بن حفيظ</t>
  </si>
  <si>
    <t>REBIAI</t>
  </si>
  <si>
    <t>ربيعي</t>
  </si>
  <si>
    <t>ALLOUI</t>
  </si>
  <si>
    <t>ZINE-EDDINE</t>
  </si>
  <si>
    <t>KARRA</t>
  </si>
  <si>
    <t>TADDARTH</t>
  </si>
  <si>
    <t>ASSMA</t>
  </si>
  <si>
    <t>تادغت</t>
  </si>
  <si>
    <t>NEDJAI</t>
  </si>
  <si>
    <t>نجاي</t>
  </si>
  <si>
    <t>ZIANI</t>
  </si>
  <si>
    <t>OULED RECHACHE</t>
  </si>
  <si>
    <t>زياني</t>
  </si>
  <si>
    <t>SOLTANI</t>
  </si>
  <si>
    <t>سلطاني</t>
  </si>
  <si>
    <t>LOUNISSI</t>
  </si>
  <si>
    <t>لونيسي</t>
  </si>
  <si>
    <t>أولاد رشاش</t>
  </si>
  <si>
    <t>CHEBAKI</t>
  </si>
  <si>
    <t>شباكي</t>
  </si>
  <si>
    <t>BEN ABID</t>
  </si>
  <si>
    <t>LADJIMI</t>
  </si>
  <si>
    <t>لعجيمي</t>
  </si>
  <si>
    <t>BELGOUMRI</t>
  </si>
  <si>
    <t>بلقمري</t>
  </si>
  <si>
    <t>LOUNES</t>
  </si>
  <si>
    <t>AZAZGA</t>
  </si>
  <si>
    <t>عيد</t>
  </si>
  <si>
    <t>لونس</t>
  </si>
  <si>
    <t>عزازقة</t>
  </si>
  <si>
    <t>AZZOUNE</t>
  </si>
  <si>
    <t>عزون</t>
  </si>
  <si>
    <t>BENDIHA</t>
  </si>
  <si>
    <t>بن ديحة</t>
  </si>
  <si>
    <t>MOKRANI</t>
  </si>
  <si>
    <t>HAZEM</t>
  </si>
  <si>
    <t>مقراني</t>
  </si>
  <si>
    <t>حزام</t>
  </si>
  <si>
    <t>LAHOUEL</t>
  </si>
  <si>
    <t>لحول</t>
  </si>
  <si>
    <t>GOUAREF</t>
  </si>
  <si>
    <t>قوارف</t>
  </si>
  <si>
    <t>AISSI</t>
  </si>
  <si>
    <t>عايسي</t>
  </si>
  <si>
    <t>SEMACHE</t>
  </si>
  <si>
    <t>سماش</t>
  </si>
  <si>
    <t>SI BELKHIR</t>
  </si>
  <si>
    <t>KHALED IBN LOUALID</t>
  </si>
  <si>
    <t>سي بلخير</t>
  </si>
  <si>
    <t>خالد ابن الوليد</t>
  </si>
  <si>
    <t>BELLIL</t>
  </si>
  <si>
    <t>BADIA</t>
  </si>
  <si>
    <t>بليل</t>
  </si>
  <si>
    <t>بادية</t>
  </si>
  <si>
    <t>عبدالغاني</t>
  </si>
  <si>
    <t>HALLAK</t>
  </si>
  <si>
    <t>OUAFIA</t>
  </si>
  <si>
    <t>حلاق</t>
  </si>
  <si>
    <t>وافية</t>
  </si>
  <si>
    <t>DOUDJA</t>
  </si>
  <si>
    <t>SAKER</t>
  </si>
  <si>
    <t>ساكر</t>
  </si>
  <si>
    <t>دوجة</t>
  </si>
  <si>
    <t>FRADJ</t>
  </si>
  <si>
    <t>فرج</t>
  </si>
  <si>
    <t>HANNACHI</t>
  </si>
  <si>
    <t>حناشي</t>
  </si>
  <si>
    <t>لطرش</t>
  </si>
  <si>
    <t>عبدالله</t>
  </si>
  <si>
    <t>YOUBI</t>
  </si>
  <si>
    <t>يوبي</t>
  </si>
  <si>
    <t>RIHANI</t>
  </si>
  <si>
    <t>ZANOUDA</t>
  </si>
  <si>
    <t>زنودة</t>
  </si>
  <si>
    <t>MESSAI</t>
  </si>
  <si>
    <t>مسعي</t>
  </si>
  <si>
    <t>ريحاني</t>
  </si>
  <si>
    <t>HAFNAOUI</t>
  </si>
  <si>
    <t>BEN TOUATI</t>
  </si>
  <si>
    <t>حفناوي</t>
  </si>
  <si>
    <t>بن تواتي</t>
  </si>
  <si>
    <t>BOUKEZZOULA</t>
  </si>
  <si>
    <t>MINAR ZARZA</t>
  </si>
  <si>
    <t>بوقزولة</t>
  </si>
  <si>
    <t>فائزة</t>
  </si>
  <si>
    <t>مينار زارزة</t>
  </si>
  <si>
    <t>المولود</t>
  </si>
  <si>
    <t>ABDERAFIK</t>
  </si>
  <si>
    <t>عبد الرفيق</t>
  </si>
  <si>
    <t>TITAH</t>
  </si>
  <si>
    <t>تيطاح</t>
  </si>
  <si>
    <t>BELLAOUI</t>
  </si>
  <si>
    <t>بلاوي</t>
  </si>
  <si>
    <t>MEDDOUR</t>
  </si>
  <si>
    <t>BOUHMAMA</t>
  </si>
  <si>
    <t>مدور</t>
  </si>
  <si>
    <t>صونية</t>
  </si>
  <si>
    <t>YOUB</t>
  </si>
  <si>
    <t>يوب</t>
  </si>
  <si>
    <t>BOUHALI</t>
  </si>
  <si>
    <t>بوهالي</t>
  </si>
  <si>
    <t>KHADEM</t>
  </si>
  <si>
    <t>خادم</t>
  </si>
  <si>
    <t>DHRIFA</t>
  </si>
  <si>
    <t>ضريفة</t>
  </si>
  <si>
    <t>MARREF</t>
  </si>
  <si>
    <t>معرف</t>
  </si>
  <si>
    <t>NOUAOUI</t>
  </si>
  <si>
    <t>نواوي</t>
  </si>
  <si>
    <t>KHOMRI</t>
  </si>
  <si>
    <t>SAMIHA</t>
  </si>
  <si>
    <t>خمري</t>
  </si>
  <si>
    <t>سميحة</t>
  </si>
  <si>
    <t>AISSANI</t>
  </si>
  <si>
    <t>TAHA</t>
  </si>
  <si>
    <t>ZAOUIA EL ABIDIA</t>
  </si>
  <si>
    <t>عيساني</t>
  </si>
  <si>
    <t>طه</t>
  </si>
  <si>
    <t>الزاوية العابدية</t>
  </si>
  <si>
    <t>يامنه</t>
  </si>
  <si>
    <t>BOUGUERRA</t>
  </si>
  <si>
    <t>بوقرة</t>
  </si>
  <si>
    <t>BENZINA</t>
  </si>
  <si>
    <t>بن زينة</t>
  </si>
  <si>
    <t>WIDAD</t>
  </si>
  <si>
    <t>وداد</t>
  </si>
  <si>
    <t>عبدالرحمان</t>
  </si>
  <si>
    <t>NOUIOUA</t>
  </si>
  <si>
    <t>نويوة</t>
  </si>
  <si>
    <t>KAZOUT</t>
  </si>
  <si>
    <t>قزعوط</t>
  </si>
  <si>
    <t>LAHCENE</t>
  </si>
  <si>
    <t>لحسن</t>
  </si>
  <si>
    <t>LOTF</t>
  </si>
  <si>
    <t>YEMEN</t>
  </si>
  <si>
    <t>لطف</t>
  </si>
  <si>
    <t>اليمن</t>
  </si>
  <si>
    <t>ALMA</t>
  </si>
  <si>
    <t>عبده</t>
  </si>
  <si>
    <t>عالمه</t>
  </si>
  <si>
    <t>DJENAOUI</t>
  </si>
  <si>
    <t>MERYEM</t>
  </si>
  <si>
    <t>AIN KHADRA</t>
  </si>
  <si>
    <t>جناوي</t>
  </si>
  <si>
    <t>عين الخضراء</t>
  </si>
  <si>
    <t>BOUGUENNA</t>
  </si>
  <si>
    <t>بوقنة</t>
  </si>
  <si>
    <t>ياسين</t>
  </si>
  <si>
    <t>ALDJI</t>
  </si>
  <si>
    <t>DJEFFAL</t>
  </si>
  <si>
    <t>جفال</t>
  </si>
  <si>
    <t>الأمير</t>
  </si>
  <si>
    <t>بوحفنه</t>
  </si>
  <si>
    <t>BITAM</t>
  </si>
  <si>
    <t>بيطام</t>
  </si>
  <si>
    <t>CHELAGHMA</t>
  </si>
  <si>
    <t>شلاغمة</t>
  </si>
  <si>
    <t>MECHIAKH</t>
  </si>
  <si>
    <t>مشياخ</t>
  </si>
  <si>
    <t>BENLACHAR</t>
  </si>
  <si>
    <t>بن لعشار</t>
  </si>
  <si>
    <t>BENABDERAHMANE</t>
  </si>
  <si>
    <t>بن عبدالرحمان</t>
  </si>
  <si>
    <t>OUENASSA</t>
  </si>
  <si>
    <t>HAMOUDA</t>
  </si>
  <si>
    <t>OUM SADD</t>
  </si>
  <si>
    <t>حمودة</t>
  </si>
  <si>
    <t>SEDDIK</t>
  </si>
  <si>
    <t>سامعي</t>
  </si>
  <si>
    <t>ARIDJA</t>
  </si>
  <si>
    <t>عريجة</t>
  </si>
  <si>
    <t>لوازنة</t>
  </si>
  <si>
    <t>HAMOUID</t>
  </si>
  <si>
    <t>حمويد</t>
  </si>
  <si>
    <t>MEDJDOUB</t>
  </si>
  <si>
    <t>HYND</t>
  </si>
  <si>
    <t>مجدوب</t>
  </si>
  <si>
    <t>هند</t>
  </si>
  <si>
    <t>NASREDDINE</t>
  </si>
  <si>
    <t>تابت</t>
  </si>
  <si>
    <t>BOUGHAZI</t>
  </si>
  <si>
    <t>بوغازي</t>
  </si>
  <si>
    <t>DRAOUCHE</t>
  </si>
  <si>
    <t>دراوش</t>
  </si>
  <si>
    <t>نضيرة</t>
  </si>
  <si>
    <t>FELOUSSI</t>
  </si>
  <si>
    <t>فلوسي</t>
  </si>
  <si>
    <t>YEKHLEF</t>
  </si>
  <si>
    <t>يخلف</t>
  </si>
  <si>
    <t>BOUMECHACHE</t>
  </si>
  <si>
    <t>بومشاش</t>
  </si>
  <si>
    <t>بااتنة</t>
  </si>
  <si>
    <t>عمرية</t>
  </si>
  <si>
    <t>RAMOUL</t>
  </si>
  <si>
    <t>رمول</t>
  </si>
  <si>
    <t>SAHALI</t>
  </si>
  <si>
    <t>سحالي</t>
  </si>
  <si>
    <t>LASSOUI</t>
  </si>
  <si>
    <t>SKIKDA</t>
  </si>
  <si>
    <t>العصوي</t>
  </si>
  <si>
    <t>سكيكدة</t>
  </si>
  <si>
    <t>SATTOUH</t>
  </si>
  <si>
    <t>DHIA</t>
  </si>
  <si>
    <t>سطوح</t>
  </si>
  <si>
    <t>ضية</t>
  </si>
  <si>
    <t>DJOUDI</t>
  </si>
  <si>
    <t>جودي</t>
  </si>
  <si>
    <t>BELAZRAG</t>
  </si>
  <si>
    <t>EL GHALIA</t>
  </si>
  <si>
    <t>بلزرق</t>
  </si>
  <si>
    <t>الغالية</t>
  </si>
  <si>
    <t>DETTI</t>
  </si>
  <si>
    <t>MEHDI</t>
  </si>
  <si>
    <t>دتي</t>
  </si>
  <si>
    <t>MOHAMED LARBI</t>
  </si>
  <si>
    <t>ZEGHOUANE</t>
  </si>
  <si>
    <t>محمد العربي</t>
  </si>
  <si>
    <t>زغوان</t>
  </si>
  <si>
    <t>BADA</t>
  </si>
  <si>
    <t>MOUSAAB</t>
  </si>
  <si>
    <t>بادة</t>
  </si>
  <si>
    <t>مصعب</t>
  </si>
  <si>
    <t>CHORFI</t>
  </si>
  <si>
    <t>شرفي</t>
  </si>
  <si>
    <t>FATEH</t>
  </si>
  <si>
    <t>BEIDHA</t>
  </si>
  <si>
    <t>فاتح</t>
  </si>
  <si>
    <t>بيضاء</t>
  </si>
  <si>
    <t>BELDJOUDI</t>
  </si>
  <si>
    <t>MONA FERYALE</t>
  </si>
  <si>
    <t>بلجودي</t>
  </si>
  <si>
    <t>منى فريال</t>
  </si>
  <si>
    <t>عبدالكريم</t>
  </si>
  <si>
    <t>SALMI</t>
  </si>
  <si>
    <t>سالمي</t>
  </si>
  <si>
    <t>CHABLAOUI</t>
  </si>
  <si>
    <t>شبلاوي</t>
  </si>
  <si>
    <t>BENFARHI</t>
  </si>
  <si>
    <t>YASSER</t>
  </si>
  <si>
    <t>بن فرحي</t>
  </si>
  <si>
    <t>ياسر</t>
  </si>
  <si>
    <t>SOUHALI</t>
  </si>
  <si>
    <t>سوهالي</t>
  </si>
  <si>
    <t>ROUABAH</t>
  </si>
  <si>
    <t>روابح</t>
  </si>
  <si>
    <t>BENGUESMIA</t>
  </si>
  <si>
    <t>بن قسمية</t>
  </si>
  <si>
    <t>خضراوي</t>
  </si>
  <si>
    <t>LEBOUKH</t>
  </si>
  <si>
    <t>لبوخ</t>
  </si>
  <si>
    <t>NASRI</t>
  </si>
  <si>
    <t>ناصري</t>
  </si>
  <si>
    <t>MESSAMEH</t>
  </si>
  <si>
    <t>مسامح</t>
  </si>
  <si>
    <t>BEZAI</t>
  </si>
  <si>
    <t>بزعي</t>
  </si>
  <si>
    <t>AMMARI</t>
  </si>
  <si>
    <t>عماري</t>
  </si>
  <si>
    <t>SAHNOUNI</t>
  </si>
  <si>
    <t>سحنوني</t>
  </si>
  <si>
    <t>NAWEL RIMA</t>
  </si>
  <si>
    <t>نوال ريمة</t>
  </si>
  <si>
    <t>ABDELMOUNAIM</t>
  </si>
  <si>
    <t>عبدالمنعم</t>
  </si>
  <si>
    <t>BEHLOUL</t>
  </si>
  <si>
    <t>RABIAA</t>
  </si>
  <si>
    <t>CHAFAA</t>
  </si>
  <si>
    <t>شافعة</t>
  </si>
  <si>
    <t>HAZHAZI</t>
  </si>
  <si>
    <t>MEZIRAA</t>
  </si>
  <si>
    <t>حزحازي</t>
  </si>
  <si>
    <t>مزيرعة</t>
  </si>
  <si>
    <t>مرغادي</t>
  </si>
  <si>
    <t>MERERHADI</t>
  </si>
  <si>
    <t>M'CHOUNECHE</t>
  </si>
  <si>
    <t>الشيخة</t>
  </si>
  <si>
    <t>DJENNANE</t>
  </si>
  <si>
    <t>AZZEDINE</t>
  </si>
  <si>
    <t>عز الدين</t>
  </si>
  <si>
    <t>AROUI</t>
  </si>
  <si>
    <t>عروي</t>
  </si>
  <si>
    <t>ILHAM</t>
  </si>
  <si>
    <t>BOUMEGUEUR</t>
  </si>
  <si>
    <t>ساعي</t>
  </si>
  <si>
    <t>إلهام</t>
  </si>
  <si>
    <t>بومقر</t>
  </si>
  <si>
    <t>BOURADHI</t>
  </si>
  <si>
    <t>بوراضي</t>
  </si>
  <si>
    <t>ARAB</t>
  </si>
  <si>
    <t>اعراب</t>
  </si>
  <si>
    <t>KELTOUM</t>
  </si>
  <si>
    <t>أعراب</t>
  </si>
  <si>
    <t>كلتوم</t>
  </si>
  <si>
    <t>OULED SELLAM</t>
  </si>
  <si>
    <t>أولاد سلام</t>
  </si>
  <si>
    <t>LAID</t>
  </si>
  <si>
    <t>CHAIB AINOU</t>
  </si>
  <si>
    <t>العيد</t>
  </si>
  <si>
    <t>شايب عينو</t>
  </si>
  <si>
    <t>ياقوت</t>
  </si>
  <si>
    <t>BERROU</t>
  </si>
  <si>
    <t>يسمينه</t>
  </si>
  <si>
    <t>LAAMARA</t>
  </si>
  <si>
    <t>لعماره</t>
  </si>
  <si>
    <t>AOUADI</t>
  </si>
  <si>
    <t>FAROUK</t>
  </si>
  <si>
    <t>عوادي</t>
  </si>
  <si>
    <t>فاروق</t>
  </si>
  <si>
    <t>BECHINA</t>
  </si>
  <si>
    <t>بشينة</t>
  </si>
  <si>
    <t>SORIYA</t>
  </si>
  <si>
    <t>SI BOUAKKEZ</t>
  </si>
  <si>
    <t>سي بوعكاز</t>
  </si>
  <si>
    <t>DEMAGH</t>
  </si>
  <si>
    <t>عبدالمجيد</t>
  </si>
  <si>
    <t>DERRAS</t>
  </si>
  <si>
    <t>عبدالعزيز</t>
  </si>
  <si>
    <t>دراس</t>
  </si>
  <si>
    <t>BOULMAALI</t>
  </si>
  <si>
    <t>HANEN</t>
  </si>
  <si>
    <t>بولمعالي</t>
  </si>
  <si>
    <t>BOUMALA</t>
  </si>
  <si>
    <t>بومالة</t>
  </si>
  <si>
    <t>DAMI</t>
  </si>
  <si>
    <t>TUNISIE</t>
  </si>
  <si>
    <t>الدامي</t>
  </si>
  <si>
    <t>عبد المنعم</t>
  </si>
  <si>
    <t>EL HADI</t>
  </si>
  <si>
    <t>AABAR</t>
  </si>
  <si>
    <t>الهادي</t>
  </si>
  <si>
    <t>اعبار</t>
  </si>
  <si>
    <t>ABARI</t>
  </si>
  <si>
    <t>عباري</t>
  </si>
  <si>
    <t>DJILANI</t>
  </si>
  <si>
    <t>RIYAHI</t>
  </si>
  <si>
    <t>HIKMET</t>
  </si>
  <si>
    <t>جيلاني</t>
  </si>
  <si>
    <t>رياحي</t>
  </si>
  <si>
    <t>حكمت</t>
  </si>
  <si>
    <t>CHENNA</t>
  </si>
  <si>
    <t>شنه</t>
  </si>
  <si>
    <t>MAADJOUDJ</t>
  </si>
  <si>
    <t>FATOUMA</t>
  </si>
  <si>
    <t>معجوج</t>
  </si>
  <si>
    <t>SIDHOUM</t>
  </si>
  <si>
    <t>KHALIDA HANA</t>
  </si>
  <si>
    <t>سيدهم</t>
  </si>
  <si>
    <t>خالدة هناء</t>
  </si>
  <si>
    <t>KHENOUFI</t>
  </si>
  <si>
    <t>خنوفي</t>
  </si>
  <si>
    <t>GHOGGALI</t>
  </si>
  <si>
    <t>NADJAT</t>
  </si>
  <si>
    <t>غقالي</t>
  </si>
  <si>
    <t>بركه</t>
  </si>
  <si>
    <t>TAHAR CHAOUCHE</t>
  </si>
  <si>
    <t>طاهر شاوش</t>
  </si>
  <si>
    <t>BENSEDIRA</t>
  </si>
  <si>
    <t>بن سديرة</t>
  </si>
  <si>
    <t>MECHEHOUD</t>
  </si>
  <si>
    <t>مشحود</t>
  </si>
  <si>
    <t>SOLTANA</t>
  </si>
  <si>
    <t>سلطانة</t>
  </si>
  <si>
    <t>MEDDAH</t>
  </si>
  <si>
    <t>MOHAMED-AMINE</t>
  </si>
  <si>
    <t>HAMRELAINE</t>
  </si>
  <si>
    <t>مداح</t>
  </si>
  <si>
    <t>محمد امين</t>
  </si>
  <si>
    <t>احمر العين</t>
  </si>
  <si>
    <t>ATESMANE</t>
  </si>
  <si>
    <t>اتصمان</t>
  </si>
  <si>
    <t>AOUFI</t>
  </si>
  <si>
    <t>عوفي</t>
  </si>
  <si>
    <t>GUETTAF</t>
  </si>
  <si>
    <t>قطاف</t>
  </si>
  <si>
    <t>BEGHAMI</t>
  </si>
  <si>
    <t>بغامي</t>
  </si>
  <si>
    <t>BADREDDINE</t>
  </si>
  <si>
    <t>بدر الدين</t>
  </si>
  <si>
    <t>آمنة</t>
  </si>
  <si>
    <t>فيروز</t>
  </si>
  <si>
    <t>ECHAABANI</t>
  </si>
  <si>
    <t>AZIZA OUM HANI</t>
  </si>
  <si>
    <t>الشعباني</t>
  </si>
  <si>
    <t>عزيزة أم هاني</t>
  </si>
  <si>
    <t>SORAYA</t>
  </si>
  <si>
    <t>MERABTI</t>
  </si>
  <si>
    <t>BELLARA</t>
  </si>
  <si>
    <t>مرابطي</t>
  </si>
  <si>
    <t>بلارة</t>
  </si>
  <si>
    <t>DJAFRI</t>
  </si>
  <si>
    <t>جعفري</t>
  </si>
  <si>
    <t>GHERYANI</t>
  </si>
  <si>
    <t>غرياني</t>
  </si>
  <si>
    <t>CHIKH</t>
  </si>
  <si>
    <t>شيخ</t>
  </si>
  <si>
    <t>HARZELLI</t>
  </si>
  <si>
    <t>حرزلي</t>
  </si>
  <si>
    <t>EL BEY</t>
  </si>
  <si>
    <t>الباي</t>
  </si>
  <si>
    <t>LATIF</t>
  </si>
  <si>
    <t>MOHAMED NABIL</t>
  </si>
  <si>
    <t>لطيف</t>
  </si>
  <si>
    <t>محمد نبيل</t>
  </si>
  <si>
    <t>SAKHRIA</t>
  </si>
  <si>
    <t>الساسي</t>
  </si>
  <si>
    <t>صخرية</t>
  </si>
  <si>
    <t>BAHRI</t>
  </si>
  <si>
    <t>بحري</t>
  </si>
  <si>
    <t>EL HACENE</t>
  </si>
  <si>
    <t>الحاسن</t>
  </si>
  <si>
    <t>KAMECHE</t>
  </si>
  <si>
    <t>BOUGAA</t>
  </si>
  <si>
    <t>كامش</t>
  </si>
  <si>
    <t>بوقاعة</t>
  </si>
  <si>
    <t>BENHAOUA</t>
  </si>
  <si>
    <t>بن حوه</t>
  </si>
  <si>
    <t>DJELLAL EDDINE</t>
  </si>
  <si>
    <t>جلال الدين</t>
  </si>
  <si>
    <t>MHAMED</t>
  </si>
  <si>
    <t>BOUZENITA</t>
  </si>
  <si>
    <t>بوزنيتة</t>
  </si>
  <si>
    <t>LAHMAR</t>
  </si>
  <si>
    <t>لحمر</t>
  </si>
  <si>
    <t>ROKIYA</t>
  </si>
  <si>
    <t>MOHAMED ABDERAZAK</t>
  </si>
  <si>
    <t>محمد عبد الرزاق</t>
  </si>
  <si>
    <t>BAAZOUZI</t>
  </si>
  <si>
    <t>بعزوزي</t>
  </si>
  <si>
    <t>HIMA</t>
  </si>
  <si>
    <t>هيمة</t>
  </si>
  <si>
    <t>CHELLALA LAADHAOURA</t>
  </si>
  <si>
    <t>بن عروس</t>
  </si>
  <si>
    <t>BELHOUT</t>
  </si>
  <si>
    <t>بلحوت</t>
  </si>
  <si>
    <t>AGUIS</t>
  </si>
  <si>
    <t>OULED MEBAREK</t>
  </si>
  <si>
    <t>أقيس</t>
  </si>
  <si>
    <t>أولاد مبارك</t>
  </si>
  <si>
    <t>BENNOUNE</t>
  </si>
  <si>
    <t>سعد</t>
  </si>
  <si>
    <t>بنون</t>
  </si>
  <si>
    <t>وردة</t>
  </si>
  <si>
    <t>NEKKOUB</t>
  </si>
  <si>
    <t>SETTARA</t>
  </si>
  <si>
    <t>نقوب</t>
  </si>
  <si>
    <t>سطارة</t>
  </si>
  <si>
    <t>MECHAOUER</t>
  </si>
  <si>
    <t>مشاور</t>
  </si>
  <si>
    <t>AIN BAIDA</t>
  </si>
  <si>
    <t>سارة</t>
  </si>
  <si>
    <t>عين البيضاء</t>
  </si>
  <si>
    <t>دزاير نادية</t>
  </si>
  <si>
    <t>DZAIR NADIA</t>
  </si>
  <si>
    <t>AOUACHRIA</t>
  </si>
  <si>
    <t>عواشرية</t>
  </si>
  <si>
    <t>BENCHENINE</t>
  </si>
  <si>
    <t>بن شنين</t>
  </si>
  <si>
    <t>LABOUIZ</t>
  </si>
  <si>
    <t>لبويز</t>
  </si>
  <si>
    <t>REBOUH</t>
  </si>
  <si>
    <t>ربوح</t>
  </si>
  <si>
    <t>BELEM</t>
  </si>
  <si>
    <t>ZIDOUMA</t>
  </si>
  <si>
    <t>التوهامي</t>
  </si>
  <si>
    <t>زيدومة</t>
  </si>
  <si>
    <t>MAHROUGA</t>
  </si>
  <si>
    <t>RAMDANE DJAMEL</t>
  </si>
  <si>
    <t>محروقة</t>
  </si>
  <si>
    <t>رمضان جمال</t>
  </si>
  <si>
    <t>NEMRA</t>
  </si>
  <si>
    <t>مشهب</t>
  </si>
  <si>
    <t>نمرة</t>
  </si>
  <si>
    <t>BOUAM</t>
  </si>
  <si>
    <t>SOUHEILA</t>
  </si>
  <si>
    <t>بوعام</t>
  </si>
  <si>
    <t>SELLAM</t>
  </si>
  <si>
    <t>EL DJAZIA</t>
  </si>
  <si>
    <t>سلام</t>
  </si>
  <si>
    <t>BARHOUM</t>
  </si>
  <si>
    <t>برهوم</t>
  </si>
  <si>
    <t>MEDKOUR</t>
  </si>
  <si>
    <t>DJELLAB</t>
  </si>
  <si>
    <t>جلاب</t>
  </si>
  <si>
    <t>DEROUEL</t>
  </si>
  <si>
    <t>دروال</t>
  </si>
  <si>
    <t>ABDELMALEK</t>
  </si>
  <si>
    <t>MOHAMED HACHEMI</t>
  </si>
  <si>
    <t>عبد المالك</t>
  </si>
  <si>
    <t>محمد هاشمي</t>
  </si>
  <si>
    <t>BENAISSA</t>
  </si>
  <si>
    <t>بن عيسى</t>
  </si>
  <si>
    <t>IDLES</t>
  </si>
  <si>
    <t>ادلس</t>
  </si>
  <si>
    <t>تمنراست</t>
  </si>
  <si>
    <t>IKIOUSSANI</t>
  </si>
  <si>
    <t>ايكيوساني</t>
  </si>
  <si>
    <t>HAOUDEN</t>
  </si>
  <si>
    <t>BEN HENINI</t>
  </si>
  <si>
    <t>FENATA</t>
  </si>
  <si>
    <t>حاودن</t>
  </si>
  <si>
    <t>بن حنيني</t>
  </si>
  <si>
    <t>فناته</t>
  </si>
  <si>
    <t>KALKOUL</t>
  </si>
  <si>
    <t>HADJOUT</t>
  </si>
  <si>
    <t>قلقول</t>
  </si>
  <si>
    <t>حجوط</t>
  </si>
  <si>
    <t>DJEMIAA</t>
  </si>
  <si>
    <t>جميعة</t>
  </si>
  <si>
    <t>BELAGGOUN</t>
  </si>
  <si>
    <t>SAMRA</t>
  </si>
  <si>
    <t>صمرة</t>
  </si>
  <si>
    <t>SOULAH</t>
  </si>
  <si>
    <t>KALTOUM</t>
  </si>
  <si>
    <t>BELFFERAG</t>
  </si>
  <si>
    <t>بلفراق</t>
  </si>
  <si>
    <t>SAHNOUNE</t>
  </si>
  <si>
    <t>سحنون</t>
  </si>
  <si>
    <t>BENDIFALLAH</t>
  </si>
  <si>
    <t>OMAYMA</t>
  </si>
  <si>
    <t>بن ضيف الله</t>
  </si>
  <si>
    <t>أميمة</t>
  </si>
  <si>
    <t>BOUSSAD</t>
  </si>
  <si>
    <t>BENKHEMIS</t>
  </si>
  <si>
    <t>SERHAN</t>
  </si>
  <si>
    <t>سرحان</t>
  </si>
  <si>
    <t>LEBBOUKH</t>
  </si>
  <si>
    <t>SAID AMER</t>
  </si>
  <si>
    <t>ZOULEYKHA</t>
  </si>
  <si>
    <t>ZANA BEIDA</t>
  </si>
  <si>
    <t>سعيد عامر</t>
  </si>
  <si>
    <t>زانة البيضاء</t>
  </si>
  <si>
    <t>AMER</t>
  </si>
  <si>
    <t>LOUANNAS</t>
  </si>
  <si>
    <t>الوناس</t>
  </si>
  <si>
    <t>AMGHAR</t>
  </si>
  <si>
    <t>BABOUR</t>
  </si>
  <si>
    <t>أمغار</t>
  </si>
  <si>
    <t>بابور</t>
  </si>
  <si>
    <t>FIRANE</t>
  </si>
  <si>
    <t>فيران</t>
  </si>
  <si>
    <t>AGGABOU</t>
  </si>
  <si>
    <t>LOUBNA KHADOUDJA</t>
  </si>
  <si>
    <t>عقابو</t>
  </si>
  <si>
    <t>لبنى خدوجة</t>
  </si>
  <si>
    <t>GHENNAI</t>
  </si>
  <si>
    <t>غناي</t>
  </si>
  <si>
    <t>MELLAL</t>
  </si>
  <si>
    <t>ملال</t>
  </si>
  <si>
    <t>GUEZOULI</t>
  </si>
  <si>
    <t>LYAMINE</t>
  </si>
  <si>
    <t>قزولي</t>
  </si>
  <si>
    <t>اليمين</t>
  </si>
  <si>
    <t>OUTTAS</t>
  </si>
  <si>
    <t>وطاس</t>
  </si>
  <si>
    <t>MAHBOUBI</t>
  </si>
  <si>
    <t>محبوبي</t>
  </si>
  <si>
    <t>BENSAADALLAH</t>
  </si>
  <si>
    <t>بن سعد الله</t>
  </si>
  <si>
    <t>HAMDET</t>
  </si>
  <si>
    <t>حمدات</t>
  </si>
  <si>
    <t>GHENNAM</t>
  </si>
  <si>
    <t>BATTA</t>
  </si>
  <si>
    <t>باطة</t>
  </si>
  <si>
    <t>BISKRI</t>
  </si>
  <si>
    <t>RAFIKA</t>
  </si>
  <si>
    <t>رفيقة</t>
  </si>
  <si>
    <t>GHERIBI</t>
  </si>
  <si>
    <t>غريبي</t>
  </si>
  <si>
    <t>MENACER</t>
  </si>
  <si>
    <t>منصر</t>
  </si>
  <si>
    <t>عبد الغني</t>
  </si>
  <si>
    <t>BELLOUL</t>
  </si>
  <si>
    <t>بلول</t>
  </si>
  <si>
    <t>لبعل</t>
  </si>
  <si>
    <t>DJEZZAZ</t>
  </si>
  <si>
    <t>جزاز</t>
  </si>
  <si>
    <t>BIR EL ATER</t>
  </si>
  <si>
    <t>بئر العاتر</t>
  </si>
  <si>
    <t>خميلة</t>
  </si>
  <si>
    <t>ABDERREZAK</t>
  </si>
  <si>
    <t>KHAOULA</t>
  </si>
  <si>
    <t>خولة</t>
  </si>
  <si>
    <t>CHABBI</t>
  </si>
  <si>
    <t>شابي</t>
  </si>
  <si>
    <t>KHEMMARI</t>
  </si>
  <si>
    <t>خماري</t>
  </si>
  <si>
    <t>KEDAD</t>
  </si>
  <si>
    <t>كداد</t>
  </si>
  <si>
    <t>AIDOUDI</t>
  </si>
  <si>
    <t>KELTHOUM</t>
  </si>
  <si>
    <t>عيدودي</t>
  </si>
  <si>
    <t>MESSAMAH</t>
  </si>
  <si>
    <t>عفاف</t>
  </si>
  <si>
    <t>عائشه</t>
  </si>
  <si>
    <t>DEFFA</t>
  </si>
  <si>
    <t>SEYF-EL-ISLAM</t>
  </si>
  <si>
    <t>دفه</t>
  </si>
  <si>
    <t>سيف الإسلام</t>
  </si>
  <si>
    <t>FAYZA</t>
  </si>
  <si>
    <t>فايزه</t>
  </si>
  <si>
    <t>CHINAR</t>
  </si>
  <si>
    <t>شينار</t>
  </si>
  <si>
    <t>BELOUNNAS</t>
  </si>
  <si>
    <t>بلوناس</t>
  </si>
  <si>
    <t>BELBEDJ</t>
  </si>
  <si>
    <t>HAMID</t>
  </si>
  <si>
    <t>بلبج</t>
  </si>
  <si>
    <t>حميد</t>
  </si>
  <si>
    <t>CHERROUF</t>
  </si>
  <si>
    <t>HADJER</t>
  </si>
  <si>
    <t>هاجر</t>
  </si>
  <si>
    <t>BELOUCIF</t>
  </si>
  <si>
    <t>بلوصيف</t>
  </si>
  <si>
    <t>RAHMOUNI</t>
  </si>
  <si>
    <t>رحموني</t>
  </si>
  <si>
    <t>HALA</t>
  </si>
  <si>
    <t>هاله</t>
  </si>
  <si>
    <t>ABBA</t>
  </si>
  <si>
    <t>عبه</t>
  </si>
  <si>
    <t>ربيعه</t>
  </si>
  <si>
    <t>BAISSISSE</t>
  </si>
  <si>
    <t>بعيصيص</t>
  </si>
  <si>
    <t>BENNOUR</t>
  </si>
  <si>
    <t>بنور</t>
  </si>
  <si>
    <t>HAMCHA</t>
  </si>
  <si>
    <t>حمشة</t>
  </si>
  <si>
    <t>SETOUTI</t>
  </si>
  <si>
    <t>ستوتي</t>
  </si>
  <si>
    <t>GAGUI</t>
  </si>
  <si>
    <t>KENZA</t>
  </si>
  <si>
    <t>قاقي</t>
  </si>
  <si>
    <t>كنزة</t>
  </si>
  <si>
    <t>MENNI</t>
  </si>
  <si>
    <t>مني</t>
  </si>
  <si>
    <t>BENBOUZA</t>
  </si>
  <si>
    <t>HICHAM</t>
  </si>
  <si>
    <t>بن بوزة</t>
  </si>
  <si>
    <t>HOUMI</t>
  </si>
  <si>
    <t>HERSOUS</t>
  </si>
  <si>
    <t>حومي</t>
  </si>
  <si>
    <t>حرسوس</t>
  </si>
  <si>
    <t>BENHAFID</t>
  </si>
  <si>
    <t>MAHFOUDH</t>
  </si>
  <si>
    <t>BEN DIAB</t>
  </si>
  <si>
    <t>بن ذياب</t>
  </si>
  <si>
    <t>GHERABLI</t>
  </si>
  <si>
    <t>غرابلي</t>
  </si>
  <si>
    <t>BENSAADI</t>
  </si>
  <si>
    <t>بن السعدي</t>
  </si>
  <si>
    <t>رفيق</t>
  </si>
  <si>
    <t>LYNDA</t>
  </si>
  <si>
    <t>ليندة</t>
  </si>
  <si>
    <t>DIMIA</t>
  </si>
  <si>
    <t>MOHAMMED SALAH</t>
  </si>
  <si>
    <t>ديميه</t>
  </si>
  <si>
    <t>DERBALI</t>
  </si>
  <si>
    <t>دربالي</t>
  </si>
  <si>
    <t>DERNOUNI</t>
  </si>
  <si>
    <t>IMAN</t>
  </si>
  <si>
    <t>CHAOUCHE</t>
  </si>
  <si>
    <t>شاوش</t>
  </si>
  <si>
    <t>ABOUD</t>
  </si>
  <si>
    <t>TORKI</t>
  </si>
  <si>
    <t>عبود</t>
  </si>
  <si>
    <t>تركي</t>
  </si>
  <si>
    <t>SAYEH</t>
  </si>
  <si>
    <t>سايح</t>
  </si>
  <si>
    <t>KRIM</t>
  </si>
  <si>
    <t>BATOUCHE</t>
  </si>
  <si>
    <t>بطوش</t>
  </si>
  <si>
    <t>SAHRA</t>
  </si>
  <si>
    <t>صحرة</t>
  </si>
  <si>
    <t>MEZHOUD</t>
  </si>
  <si>
    <t>مزهود</t>
  </si>
  <si>
    <t>ADOUI</t>
  </si>
  <si>
    <t>عدوي</t>
  </si>
  <si>
    <t>KERRAR</t>
  </si>
  <si>
    <t>خليفه</t>
  </si>
  <si>
    <t>كرار</t>
  </si>
  <si>
    <t>BOUZGHAIA</t>
  </si>
  <si>
    <t>OUADFEL</t>
  </si>
  <si>
    <t>وادفل</t>
  </si>
  <si>
    <t>سنوسي</t>
  </si>
  <si>
    <t>DJOUGGANE</t>
  </si>
  <si>
    <t>جوقان</t>
  </si>
  <si>
    <t>BROUTHEN</t>
  </si>
  <si>
    <t>بروثن</t>
  </si>
  <si>
    <t>إمحمد</t>
  </si>
  <si>
    <t>GHENIMI</t>
  </si>
  <si>
    <t>غنيمي</t>
  </si>
  <si>
    <t>SELLAMI</t>
  </si>
  <si>
    <t>سلامي</t>
  </si>
  <si>
    <t>ABERKANE</t>
  </si>
  <si>
    <t>أبركان</t>
  </si>
  <si>
    <t>HAMED</t>
  </si>
  <si>
    <t>حامد</t>
  </si>
  <si>
    <t>BOUHRIK</t>
  </si>
  <si>
    <t>NOUR</t>
  </si>
  <si>
    <t>بوحريق</t>
  </si>
  <si>
    <t>نور</t>
  </si>
  <si>
    <t>MENECER</t>
  </si>
  <si>
    <t>SIDI ALI</t>
  </si>
  <si>
    <t>سيدي علي</t>
  </si>
  <si>
    <t>BEZZIH</t>
  </si>
  <si>
    <t>BOUDJOURAF</t>
  </si>
  <si>
    <t>IDRIS</t>
  </si>
  <si>
    <t>بوجوراف</t>
  </si>
  <si>
    <t>إدريس</t>
  </si>
  <si>
    <t>REZZAK</t>
  </si>
  <si>
    <t>GHAMID</t>
  </si>
  <si>
    <t>رزاق</t>
  </si>
  <si>
    <t>غميد</t>
  </si>
  <si>
    <t>SERRAR</t>
  </si>
  <si>
    <t>MOHAMED EDDINE</t>
  </si>
  <si>
    <t>سرار</t>
  </si>
  <si>
    <t>MAHAYA</t>
  </si>
  <si>
    <t>محايه</t>
  </si>
  <si>
    <t>مختلر</t>
  </si>
  <si>
    <t>METLEF</t>
  </si>
  <si>
    <t>متلف</t>
  </si>
  <si>
    <t>BOUTERAA</t>
  </si>
  <si>
    <t>بوترعة</t>
  </si>
  <si>
    <t>HARKAT</t>
  </si>
  <si>
    <t>ABDELKARIM</t>
  </si>
  <si>
    <t>BOULHILAT</t>
  </si>
  <si>
    <t>حركات</t>
  </si>
  <si>
    <t>بولهيلات</t>
  </si>
  <si>
    <t>BOUZIANE</t>
  </si>
  <si>
    <t>بوزيان</t>
  </si>
  <si>
    <t>MOHAMDI</t>
  </si>
  <si>
    <t>NABIL</t>
  </si>
  <si>
    <t>نبيل</t>
  </si>
  <si>
    <t>MERATATE</t>
  </si>
  <si>
    <t>ABDELKADER AZIL</t>
  </si>
  <si>
    <t>مرتات</t>
  </si>
  <si>
    <t>عبد القادر عزيل</t>
  </si>
  <si>
    <t>MEROUANI</t>
  </si>
  <si>
    <t>DJAZIRI</t>
  </si>
  <si>
    <t>مرواني</t>
  </si>
  <si>
    <t>جزيري</t>
  </si>
  <si>
    <t>NOUAR</t>
  </si>
  <si>
    <t>نوار</t>
  </si>
  <si>
    <t>ZERMANE</t>
  </si>
  <si>
    <t>زرمان</t>
  </si>
  <si>
    <t>BENSEMMANA</t>
  </si>
  <si>
    <t>بن سمانه</t>
  </si>
  <si>
    <t>BERKANE</t>
  </si>
  <si>
    <t>HASSANE</t>
  </si>
  <si>
    <t>بركان</t>
  </si>
  <si>
    <t>BENKHALED</t>
  </si>
  <si>
    <t>بن خالد</t>
  </si>
  <si>
    <t>BIR CHOUHADA</t>
  </si>
  <si>
    <t>بئر الشهداء</t>
  </si>
  <si>
    <t>CHICHOUNE</t>
  </si>
  <si>
    <t>OUARGLA</t>
  </si>
  <si>
    <t>شيشون</t>
  </si>
  <si>
    <t>هبيله</t>
  </si>
  <si>
    <t>مرؤانة</t>
  </si>
  <si>
    <t>GUENDOUZ</t>
  </si>
  <si>
    <t>SEKKIOU</t>
  </si>
  <si>
    <t>قندوز</t>
  </si>
  <si>
    <t>سكيو</t>
  </si>
  <si>
    <t>DJENIDI</t>
  </si>
  <si>
    <t>جنيدي</t>
  </si>
  <si>
    <t>ZAHOUA</t>
  </si>
  <si>
    <t>زهوة</t>
  </si>
  <si>
    <t>MEZIANE</t>
  </si>
  <si>
    <t>RAHLA</t>
  </si>
  <si>
    <t>مزيان</t>
  </si>
  <si>
    <t>رحلة</t>
  </si>
  <si>
    <t>KHENISSA</t>
  </si>
  <si>
    <t>خنيسة</t>
  </si>
  <si>
    <t>BOUGHRIS</t>
  </si>
  <si>
    <t>بوغريس</t>
  </si>
  <si>
    <t>HAMZA ABDELJALIL</t>
  </si>
  <si>
    <t>حمزة عبد الجليلي</t>
  </si>
  <si>
    <t>BOUNOUARA</t>
  </si>
  <si>
    <t>بونوارة</t>
  </si>
  <si>
    <t>GHERBI</t>
  </si>
  <si>
    <t>TILATOU</t>
  </si>
  <si>
    <t>غربي</t>
  </si>
  <si>
    <t>تيلاطو</t>
  </si>
  <si>
    <t>DJELLA</t>
  </si>
  <si>
    <t>جلة</t>
  </si>
  <si>
    <t>AYADI</t>
  </si>
  <si>
    <t>عيادي</t>
  </si>
  <si>
    <t>يزيد</t>
  </si>
  <si>
    <t>OUAHBIRI</t>
  </si>
  <si>
    <t>HENIA</t>
  </si>
  <si>
    <t>وهبيري</t>
  </si>
  <si>
    <t>هنية</t>
  </si>
  <si>
    <t>DJAFAR</t>
  </si>
  <si>
    <t>OUADHIA</t>
  </si>
  <si>
    <t>جعغر</t>
  </si>
  <si>
    <t>واضية</t>
  </si>
  <si>
    <t>DJENOUNE</t>
  </si>
  <si>
    <t>TASSAADIT</t>
  </si>
  <si>
    <t>جنون</t>
  </si>
  <si>
    <t>تسعديت</t>
  </si>
  <si>
    <t>MOUKAH</t>
  </si>
  <si>
    <t>موكاح</t>
  </si>
  <si>
    <t>KHADHIR</t>
  </si>
  <si>
    <t>SI AMMOUR</t>
  </si>
  <si>
    <t>خضير</t>
  </si>
  <si>
    <t>سي عمور</t>
  </si>
  <si>
    <t>MELLAHI</t>
  </si>
  <si>
    <t>DHAOUADI</t>
  </si>
  <si>
    <t>HENANCHA</t>
  </si>
  <si>
    <t>ملاحي</t>
  </si>
  <si>
    <t>الذوادي</t>
  </si>
  <si>
    <t>الحنانشة</t>
  </si>
  <si>
    <t>MEKIDECHE</t>
  </si>
  <si>
    <t>DARMOUNA</t>
  </si>
  <si>
    <t>مقبدش</t>
  </si>
  <si>
    <t>درمونة</t>
  </si>
  <si>
    <t>CHAIB</t>
  </si>
  <si>
    <t>شايب</t>
  </si>
  <si>
    <t>أسيا</t>
  </si>
  <si>
    <t>BOUGUERCHE</t>
  </si>
  <si>
    <t>بوقرش</t>
  </si>
  <si>
    <t>BENCHOUALA</t>
  </si>
  <si>
    <t>بن شوالة</t>
  </si>
  <si>
    <t>ABLA</t>
  </si>
  <si>
    <t>عبدالحميد</t>
  </si>
  <si>
    <t>تيطح</t>
  </si>
  <si>
    <t>عبلة</t>
  </si>
  <si>
    <t>CHAOUCH</t>
  </si>
  <si>
    <t>KAOULI</t>
  </si>
  <si>
    <t>قاولي</t>
  </si>
  <si>
    <t>HIBA</t>
  </si>
  <si>
    <t>حمزه</t>
  </si>
  <si>
    <t>هيبه</t>
  </si>
  <si>
    <t>RAHMA</t>
  </si>
  <si>
    <t>رحمة</t>
  </si>
  <si>
    <t>ABDESSALAM</t>
  </si>
  <si>
    <t>LEMSIL</t>
  </si>
  <si>
    <t>لمسيل</t>
  </si>
  <si>
    <t>RAHMINE</t>
  </si>
  <si>
    <t>OUNNASSA</t>
  </si>
  <si>
    <t>رحمين</t>
  </si>
  <si>
    <t>YASSAMINA</t>
  </si>
  <si>
    <t>ياسمينة</t>
  </si>
  <si>
    <t>LEBAD</t>
  </si>
  <si>
    <t>MAAMAR</t>
  </si>
  <si>
    <t>لباد</t>
  </si>
  <si>
    <t>معمر</t>
  </si>
  <si>
    <t>BENSOUCHA</t>
  </si>
  <si>
    <t>KHARZI</t>
  </si>
  <si>
    <t>بن صوشة</t>
  </si>
  <si>
    <t>خرزي</t>
  </si>
  <si>
    <t>RAZIKA</t>
  </si>
  <si>
    <t>رزيقة</t>
  </si>
  <si>
    <t>HASSINE</t>
  </si>
  <si>
    <t>ZOGHNI</t>
  </si>
  <si>
    <t>زغبي</t>
  </si>
  <si>
    <t>BAROUKI</t>
  </si>
  <si>
    <t>بروكي</t>
  </si>
  <si>
    <t>MOHAMED TAHAR</t>
  </si>
  <si>
    <t>BERKOU</t>
  </si>
  <si>
    <t>محمد الطاهر</t>
  </si>
  <si>
    <t>بركو</t>
  </si>
  <si>
    <t>REZGUI</t>
  </si>
  <si>
    <t>WAIL</t>
  </si>
  <si>
    <t>وائل</t>
  </si>
  <si>
    <t>MOHAMEDI</t>
  </si>
  <si>
    <t>حمامة</t>
  </si>
  <si>
    <t>نفيسه</t>
  </si>
  <si>
    <t>IBRIR</t>
  </si>
  <si>
    <t>إبرير</t>
  </si>
  <si>
    <t>RABHI</t>
  </si>
  <si>
    <t>DEKDOUK</t>
  </si>
  <si>
    <t>دكدوك</t>
  </si>
  <si>
    <t>MIROUD</t>
  </si>
  <si>
    <t>ميرود</t>
  </si>
  <si>
    <t>DJEBARA</t>
  </si>
  <si>
    <t>جبارة</t>
  </si>
  <si>
    <t>MENNOUNI</t>
  </si>
  <si>
    <t>منوني</t>
  </si>
  <si>
    <t>MAAMRIA</t>
  </si>
  <si>
    <t>معمريه</t>
  </si>
  <si>
    <t>الشيخه</t>
  </si>
  <si>
    <t>DOUHA</t>
  </si>
  <si>
    <t>دوحة</t>
  </si>
  <si>
    <t>منيرة</t>
  </si>
  <si>
    <t>MCA</t>
  </si>
  <si>
    <t>MAB</t>
  </si>
  <si>
    <t>MCB</t>
  </si>
  <si>
    <t>Pr</t>
  </si>
  <si>
    <t>عزيزي</t>
  </si>
  <si>
    <t>باشي</t>
  </si>
  <si>
    <t>بارودي</t>
  </si>
  <si>
    <t>وزاني</t>
  </si>
  <si>
    <t>طويل</t>
  </si>
  <si>
    <t>خاطر</t>
  </si>
  <si>
    <t>لكبير</t>
  </si>
  <si>
    <t>خالد عز الدين</t>
  </si>
  <si>
    <t>برجة</t>
  </si>
  <si>
    <t>بولعباس</t>
  </si>
  <si>
    <t>بوالسكك</t>
  </si>
  <si>
    <t>عبد الغاني</t>
  </si>
  <si>
    <t>ان حرز الله</t>
  </si>
  <si>
    <t>مردف</t>
  </si>
  <si>
    <t>زدام</t>
  </si>
  <si>
    <t>بايموت</t>
  </si>
  <si>
    <t>بلال</t>
  </si>
  <si>
    <t>بودراع</t>
  </si>
  <si>
    <t>حدوش</t>
  </si>
  <si>
    <t>بلاح</t>
  </si>
  <si>
    <t>مدرق نارو تدعى بوبير</t>
  </si>
  <si>
    <t>زغدود</t>
  </si>
  <si>
    <t>سوق أهراس</t>
  </si>
  <si>
    <t>مصمودي</t>
  </si>
  <si>
    <t>رضا</t>
  </si>
  <si>
    <t>ليليا</t>
  </si>
  <si>
    <t>خيواني</t>
  </si>
  <si>
    <t>شوية</t>
  </si>
  <si>
    <t>لعويجي</t>
  </si>
  <si>
    <t>هدوش</t>
  </si>
  <si>
    <t>شافعي</t>
  </si>
  <si>
    <t>بالحاج</t>
  </si>
  <si>
    <t>بوحديد</t>
  </si>
  <si>
    <t>هنين</t>
  </si>
  <si>
    <t>أوراغ</t>
  </si>
  <si>
    <t>لعرابة</t>
  </si>
  <si>
    <t>صورايا</t>
  </si>
  <si>
    <t>العيدون</t>
  </si>
  <si>
    <t>دردور</t>
  </si>
  <si>
    <t>عبد الباسط</t>
  </si>
  <si>
    <t>ABDERAZEK</t>
  </si>
  <si>
    <t>نورالدين</t>
  </si>
  <si>
    <t>KHENCHACHE</t>
  </si>
  <si>
    <t>خنشاش</t>
  </si>
  <si>
    <t>MELHATI</t>
  </si>
  <si>
    <t>ملهاتي</t>
  </si>
  <si>
    <t>BENMASSAOUD</t>
  </si>
  <si>
    <t>لعروقي</t>
  </si>
  <si>
    <t>شافية</t>
  </si>
  <si>
    <t>ميادة</t>
  </si>
  <si>
    <t>بن حودة</t>
  </si>
  <si>
    <t>أحمد عماد الدين</t>
  </si>
  <si>
    <t>بوحتة</t>
  </si>
  <si>
    <t>نقاز</t>
  </si>
  <si>
    <t>سامر</t>
  </si>
  <si>
    <t>فريطاس</t>
  </si>
  <si>
    <t>مرنيز</t>
  </si>
  <si>
    <t>بوخنوفة</t>
  </si>
  <si>
    <t>جامع</t>
  </si>
  <si>
    <t>إيناس</t>
  </si>
  <si>
    <t>عبد الغفور</t>
  </si>
  <si>
    <t>طراري</t>
  </si>
  <si>
    <t>شبيلة</t>
  </si>
  <si>
    <t>زعيتر</t>
  </si>
  <si>
    <t>ثامر</t>
  </si>
  <si>
    <t>BENDAHMANE</t>
  </si>
  <si>
    <t>بن دحمان</t>
  </si>
  <si>
    <t>الشامخة</t>
  </si>
  <si>
    <t>LOUATI</t>
  </si>
  <si>
    <t>لواتي</t>
  </si>
  <si>
    <t>OUM TOUB</t>
  </si>
  <si>
    <t>أم الطوب</t>
  </si>
  <si>
    <t>Espagne</t>
  </si>
  <si>
    <t>اسبانيا</t>
  </si>
  <si>
    <t>RIGHI</t>
  </si>
  <si>
    <t>ريغي</t>
  </si>
  <si>
    <t>BOUKHOUBZA</t>
  </si>
  <si>
    <t>بوخبزة</t>
  </si>
  <si>
    <t>CHELGHAM</t>
  </si>
  <si>
    <t>شلغام</t>
  </si>
  <si>
    <t>LAZAAR</t>
  </si>
  <si>
    <t>لزعر</t>
  </si>
  <si>
    <t>FATMA ZOHRA</t>
  </si>
  <si>
    <t>HYDRA</t>
  </si>
  <si>
    <t>حيدرة</t>
  </si>
  <si>
    <t>BOUDEFSA</t>
  </si>
  <si>
    <t>بودفسة</t>
  </si>
  <si>
    <t>فظيلة</t>
  </si>
  <si>
    <t>CHAMKHA</t>
  </si>
  <si>
    <t>HADHRANI</t>
  </si>
  <si>
    <t>حضراني</t>
  </si>
  <si>
    <t>عايده</t>
  </si>
  <si>
    <t>العمرلوي</t>
  </si>
  <si>
    <t>FEYROUZ</t>
  </si>
  <si>
    <t>BENBERKANE</t>
  </si>
  <si>
    <t>AKBOU</t>
  </si>
  <si>
    <t>أقبو</t>
  </si>
  <si>
    <t>DJIDA</t>
  </si>
  <si>
    <t>بن بركان</t>
  </si>
  <si>
    <t>جيدة</t>
  </si>
  <si>
    <t>محمد الدين</t>
  </si>
  <si>
    <t>قدوج</t>
  </si>
  <si>
    <t>بوعافية</t>
  </si>
  <si>
    <t>عيواج</t>
  </si>
  <si>
    <t>صونيا</t>
  </si>
  <si>
    <t>بن ساسي</t>
  </si>
  <si>
    <t>أوسامة علي</t>
  </si>
  <si>
    <t>ZENDAGUI</t>
  </si>
  <si>
    <t>LAZREG</t>
  </si>
  <si>
    <t>لزرق</t>
  </si>
  <si>
    <t>AFLIHAOU</t>
  </si>
  <si>
    <t>افليحاو</t>
  </si>
  <si>
    <t>BAB EL OUED</t>
  </si>
  <si>
    <t>باب الوادي</t>
  </si>
  <si>
    <t>CHERFOUH</t>
  </si>
  <si>
    <t>شرفوح</t>
  </si>
  <si>
    <t>KHAYRA</t>
  </si>
  <si>
    <t>BERRAK</t>
  </si>
  <si>
    <t>براك</t>
  </si>
  <si>
    <t>AMEZIANE</t>
  </si>
  <si>
    <t>أمزيان</t>
  </si>
  <si>
    <t>SAKHRI</t>
  </si>
  <si>
    <t>ADNANE</t>
  </si>
  <si>
    <t>عدنان</t>
  </si>
  <si>
    <t>ZEGHAD</t>
  </si>
  <si>
    <t>زغاد</t>
  </si>
  <si>
    <t>BERAKNA</t>
  </si>
  <si>
    <t>براكنة</t>
  </si>
  <si>
    <t>AFOUFOU</t>
  </si>
  <si>
    <t>عفوفو</t>
  </si>
  <si>
    <t>SAADI</t>
  </si>
  <si>
    <t>سعدي</t>
  </si>
  <si>
    <t>LABACI</t>
  </si>
  <si>
    <t>هالة</t>
  </si>
  <si>
    <t>MERIAMA</t>
  </si>
  <si>
    <t>مريامة</t>
  </si>
  <si>
    <t>IBTISSEM</t>
  </si>
  <si>
    <t>MAGRA</t>
  </si>
  <si>
    <t>مقرة</t>
  </si>
  <si>
    <t>MIHOUBI</t>
  </si>
  <si>
    <t>ميهوبي</t>
  </si>
  <si>
    <t>KASRANI</t>
  </si>
  <si>
    <t>SEBBANE</t>
  </si>
  <si>
    <t>RABIHA</t>
  </si>
  <si>
    <t>صبان</t>
  </si>
  <si>
    <t>سبتي</t>
  </si>
  <si>
    <t>بوجمامة</t>
  </si>
  <si>
    <t>CHERIA</t>
  </si>
  <si>
    <t>الشريعة</t>
  </si>
  <si>
    <t>LOUBNA</t>
  </si>
  <si>
    <t>LEKHDARI</t>
  </si>
  <si>
    <t>لخذاري</t>
  </si>
  <si>
    <t>AZEROUAL</t>
  </si>
  <si>
    <t>أزروال</t>
  </si>
  <si>
    <t>SAOU</t>
  </si>
  <si>
    <t>سعو</t>
  </si>
  <si>
    <t>BOUAZIZ</t>
  </si>
  <si>
    <t>بوعزيز</t>
  </si>
  <si>
    <t>DJOUHRA</t>
  </si>
  <si>
    <t>جوهرة</t>
  </si>
  <si>
    <t>TABBACHE</t>
  </si>
  <si>
    <t>طباش</t>
  </si>
  <si>
    <t>BARECHE</t>
  </si>
  <si>
    <t>BOUKHANOUFA</t>
  </si>
  <si>
    <t>ABDELLAH</t>
  </si>
  <si>
    <t>BENLATRECHE</t>
  </si>
  <si>
    <t>BIBIA</t>
  </si>
  <si>
    <t>بن لطرش</t>
  </si>
  <si>
    <t>بيبية</t>
  </si>
  <si>
    <t>BAHA EDDINE</t>
  </si>
  <si>
    <t>ABIR</t>
  </si>
  <si>
    <t>عبير</t>
  </si>
  <si>
    <t>BENGHIDA</t>
  </si>
  <si>
    <t>WISSAME</t>
  </si>
  <si>
    <t>OUM LAADAIME</t>
  </si>
  <si>
    <t>أم العظائم</t>
  </si>
  <si>
    <t>BAAZIZI</t>
  </si>
  <si>
    <t>بعزيزي</t>
  </si>
  <si>
    <t>TAHARI</t>
  </si>
  <si>
    <t>MOHMED</t>
  </si>
  <si>
    <t>MILOUDI</t>
  </si>
  <si>
    <t>ميلودي</t>
  </si>
  <si>
    <t>HENCHIRI</t>
  </si>
  <si>
    <t>HARROUCH</t>
  </si>
  <si>
    <t>الحروش</t>
  </si>
  <si>
    <t>AHCENE</t>
  </si>
  <si>
    <t>هنشيري</t>
  </si>
  <si>
    <t>الزينة</t>
  </si>
  <si>
    <t>محمد لمين</t>
  </si>
  <si>
    <t>MOHAMED LAMINE</t>
  </si>
  <si>
    <t>WARDA ZOULIKHA</t>
  </si>
  <si>
    <t>وردة زوليخة</t>
  </si>
  <si>
    <t>KERBOUA</t>
  </si>
  <si>
    <r>
      <t>FAY</t>
    </r>
    <r>
      <rPr>
        <sz val="11"/>
        <color theme="1"/>
        <rFont val="Calibri"/>
        <family val="2"/>
      </rPr>
      <t>Ç</t>
    </r>
    <r>
      <rPr>
        <sz val="12.1"/>
        <color theme="1"/>
        <rFont val="Calibri"/>
        <family val="2"/>
        <charset val="178"/>
      </rPr>
      <t>AL</t>
    </r>
  </si>
  <si>
    <t>كربوعة</t>
  </si>
  <si>
    <t>AMARA</t>
  </si>
  <si>
    <t>OUM EL BOUAGUI</t>
  </si>
  <si>
    <t>BOUCHENE</t>
  </si>
  <si>
    <t>بوشن</t>
  </si>
  <si>
    <t>ABIDRI</t>
  </si>
  <si>
    <t>عبيدري</t>
  </si>
  <si>
    <t>LOUAI</t>
  </si>
  <si>
    <t>الواعي</t>
  </si>
  <si>
    <t>SBIH</t>
  </si>
  <si>
    <t>MAHTALI</t>
  </si>
  <si>
    <t>MESBAH</t>
  </si>
  <si>
    <t>مصباح</t>
  </si>
  <si>
    <t>يامينة</t>
  </si>
  <si>
    <t>AMRA</t>
  </si>
  <si>
    <t>عمرة</t>
  </si>
  <si>
    <t>MERDJ</t>
  </si>
  <si>
    <t>مرج</t>
  </si>
  <si>
    <t>ELHANIA</t>
  </si>
  <si>
    <t>LAKHDER</t>
  </si>
  <si>
    <t>الحانيه</t>
  </si>
  <si>
    <t>DEROUAZ</t>
  </si>
  <si>
    <t>درواز</t>
  </si>
  <si>
    <t>NEDJEMA</t>
  </si>
  <si>
    <t>MEKSEH</t>
  </si>
  <si>
    <t>BOUSSIF</t>
  </si>
  <si>
    <t>ABDELALI</t>
  </si>
  <si>
    <t>HENNOUZ</t>
  </si>
  <si>
    <t>DHAOUIA</t>
  </si>
  <si>
    <t>هنوز</t>
  </si>
  <si>
    <t>الضاوية</t>
  </si>
  <si>
    <t>CHAFAI</t>
  </si>
  <si>
    <t>GHEMRI</t>
  </si>
  <si>
    <t>الشافعي</t>
  </si>
  <si>
    <t>غمري</t>
  </si>
  <si>
    <t>OUNIS</t>
  </si>
  <si>
    <t>HADJ MOHAMED</t>
  </si>
  <si>
    <t>بلقلسمي</t>
  </si>
  <si>
    <t>BENHAMMOU</t>
  </si>
  <si>
    <t>BOUTI</t>
  </si>
  <si>
    <t>WASSIM</t>
  </si>
  <si>
    <t>بوتي</t>
  </si>
  <si>
    <t>وسيم</t>
  </si>
  <si>
    <t>KHERREF</t>
  </si>
  <si>
    <t>خراف</t>
  </si>
  <si>
    <t>BENYOUCEF</t>
  </si>
  <si>
    <t>بن يوسف</t>
  </si>
  <si>
    <t>اوراغ</t>
  </si>
  <si>
    <t>BENDJAMA</t>
  </si>
  <si>
    <t>ESMA</t>
  </si>
  <si>
    <t>بن جامع</t>
  </si>
  <si>
    <t>إسماء</t>
  </si>
  <si>
    <t>REMACHE</t>
  </si>
  <si>
    <t>رماش</t>
  </si>
  <si>
    <t>NOUARI</t>
  </si>
  <si>
    <t>عاشور</t>
  </si>
  <si>
    <t>فاطمة الزهرة</t>
  </si>
  <si>
    <t>TAOUS</t>
  </si>
  <si>
    <t>طاوس</t>
  </si>
  <si>
    <t>TAGRARET</t>
  </si>
  <si>
    <t>تاقرارت</t>
  </si>
  <si>
    <t>ARIF</t>
  </si>
  <si>
    <t>عريف</t>
  </si>
  <si>
    <t>BAREZ</t>
  </si>
  <si>
    <t>بارز</t>
  </si>
  <si>
    <t>GUERFA</t>
  </si>
  <si>
    <t>DHERIFA</t>
  </si>
  <si>
    <t>قرفة</t>
  </si>
  <si>
    <t>ظريفة</t>
  </si>
  <si>
    <t>ABDELWAHAB</t>
  </si>
  <si>
    <t>AIN YAGOUT</t>
  </si>
  <si>
    <t>عين ياقوت</t>
  </si>
  <si>
    <t>NESRINE</t>
  </si>
  <si>
    <t>SARI</t>
  </si>
  <si>
    <t>صاري</t>
  </si>
  <si>
    <t>BENCHERIF</t>
  </si>
  <si>
    <t>ظاوية</t>
  </si>
  <si>
    <t>ZAOUIA</t>
  </si>
  <si>
    <t>زاوية</t>
  </si>
  <si>
    <t>HAMDANE</t>
  </si>
  <si>
    <t>حمدان</t>
  </si>
  <si>
    <t>HAMOUD</t>
  </si>
  <si>
    <t>التركي</t>
  </si>
  <si>
    <t>حمود</t>
  </si>
  <si>
    <t>ZEGRIR</t>
  </si>
  <si>
    <t>زقرير</t>
  </si>
  <si>
    <t>GHODBANE</t>
  </si>
  <si>
    <t>غضبان</t>
  </si>
  <si>
    <t>AMOKRANE</t>
  </si>
  <si>
    <t>BELLOULA</t>
  </si>
  <si>
    <t>SANDRA</t>
  </si>
  <si>
    <t>KAHLERRAS</t>
  </si>
  <si>
    <t>كحل الرأس</t>
  </si>
  <si>
    <t>بلولة</t>
  </si>
  <si>
    <t>MOHAMMED LARBI</t>
  </si>
  <si>
    <t>بلوله</t>
  </si>
  <si>
    <t>FRIHA</t>
  </si>
  <si>
    <t>فريحة</t>
  </si>
  <si>
    <t>DJIMLI</t>
  </si>
  <si>
    <t>ABOUMAAZA</t>
  </si>
  <si>
    <t>ابومعزة</t>
  </si>
  <si>
    <t>IAICHE</t>
  </si>
  <si>
    <t>يعيش</t>
  </si>
  <si>
    <t>AFRI</t>
  </si>
  <si>
    <t>عافري</t>
  </si>
  <si>
    <t>BAROUR</t>
  </si>
  <si>
    <t>بارور</t>
  </si>
  <si>
    <t>BEY</t>
  </si>
  <si>
    <t>CHAIA</t>
  </si>
  <si>
    <t>DILEKH</t>
  </si>
  <si>
    <t>ديلخ</t>
  </si>
  <si>
    <t>BAICHI</t>
  </si>
  <si>
    <t>بايشي</t>
  </si>
  <si>
    <t>KOURAR</t>
  </si>
  <si>
    <t>كورار</t>
  </si>
  <si>
    <t>بهاز</t>
  </si>
  <si>
    <t>نور السادات</t>
  </si>
  <si>
    <t>BEHAZ</t>
  </si>
  <si>
    <t>NOURESSADATE</t>
  </si>
  <si>
    <t>NOUH</t>
  </si>
  <si>
    <t>OULMI</t>
  </si>
  <si>
    <t>نوح</t>
  </si>
  <si>
    <t>عولمي</t>
  </si>
  <si>
    <t>KAHIA</t>
  </si>
  <si>
    <t>AHMED CHAKIB</t>
  </si>
  <si>
    <t>BORDJ BOU ARRERIDJ</t>
  </si>
  <si>
    <t>BERKA</t>
  </si>
  <si>
    <t>برقة</t>
  </si>
  <si>
    <t>BENSEDDIK</t>
  </si>
  <si>
    <t>بن الصديق</t>
  </si>
  <si>
    <t>TRABELSI</t>
  </si>
  <si>
    <t>طرابلسي</t>
  </si>
  <si>
    <t>SANS NOM</t>
  </si>
  <si>
    <t>KARA MOHAMED</t>
  </si>
  <si>
    <t>قارة محمد</t>
  </si>
  <si>
    <t>BAICHA</t>
  </si>
  <si>
    <t>بايشه</t>
  </si>
  <si>
    <t>BENCHAIBA</t>
  </si>
  <si>
    <t>بن شايبه</t>
  </si>
  <si>
    <t>LAAROUS</t>
  </si>
  <si>
    <t>REBH</t>
  </si>
  <si>
    <t>لعروس</t>
  </si>
  <si>
    <t>ربح</t>
  </si>
  <si>
    <t>EXCLU</t>
  </si>
  <si>
    <t>ENPI</t>
  </si>
  <si>
    <t>LOGT</t>
  </si>
  <si>
    <t>AIDE</t>
  </si>
  <si>
    <t>CNL</t>
  </si>
  <si>
    <t>AIDE+PERMIS</t>
  </si>
  <si>
    <t>CNL+DUAC</t>
  </si>
  <si>
    <t>AADL</t>
  </si>
  <si>
    <t>CNL+ENPI</t>
  </si>
  <si>
    <t>OPGI</t>
  </si>
  <si>
    <t>LOGT+AIDE</t>
  </si>
  <si>
    <t>AADL+FNPOS</t>
  </si>
  <si>
    <t>CERTIF C</t>
  </si>
  <si>
    <t>DUAC</t>
  </si>
  <si>
    <t>CNEP_IMMO</t>
  </si>
  <si>
    <t>OPGI+CNL</t>
  </si>
  <si>
    <t>FNPOS+CNL</t>
  </si>
  <si>
    <t>AADL+CNL</t>
  </si>
  <si>
    <t>FNPOS</t>
  </si>
  <si>
    <t>AIDE+LOGT</t>
  </si>
  <si>
    <t>FNPOS+AADL</t>
  </si>
  <si>
    <t>PERMIS R+LOGT</t>
  </si>
  <si>
    <t>DUAC+ENPI</t>
  </si>
  <si>
    <t>EL AMIR</t>
  </si>
  <si>
    <t>Resultat enquete fichier national</t>
  </si>
  <si>
    <t>Points
Grade</t>
  </si>
  <si>
    <t>Points
Enfants</t>
  </si>
  <si>
    <t>Points
Conjoint</t>
  </si>
  <si>
    <t>Points
Ancienneté</t>
  </si>
  <si>
    <t>Points
Situation Familiale</t>
  </si>
  <si>
    <r>
      <t xml:space="preserve">MEDAREG-NAROU </t>
    </r>
    <r>
      <rPr>
        <sz val="8"/>
        <color theme="1"/>
        <rFont val="Calibri"/>
        <family val="2"/>
        <scheme val="minor"/>
      </rPr>
      <t>DIT BOUBIR</t>
    </r>
  </si>
  <si>
    <r>
      <t xml:space="preserve">DHIA EDDINE </t>
    </r>
    <r>
      <rPr>
        <sz val="8"/>
        <color theme="1"/>
        <rFont val="Calibri"/>
        <family val="2"/>
        <scheme val="minor"/>
      </rPr>
      <t>ZAKARIA</t>
    </r>
  </si>
  <si>
    <r>
      <t xml:space="preserve">MOHAMMED </t>
    </r>
    <r>
      <rPr>
        <sz val="8"/>
        <color theme="1"/>
        <rFont val="Calibri"/>
        <family val="2"/>
        <scheme val="minor"/>
      </rPr>
      <t>AMINE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</si>
</sst>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yyyy/mm/dd;@"/>
  </numFmts>
  <fonts count="14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78"/>
    </font>
    <font>
      <sz val="12.1"/>
      <color theme="1"/>
      <name val="Calibri"/>
      <family val="2"/>
      <charset val="178"/>
    </font>
    <font>
      <sz val="14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/>
    <xf numFmtId="2" fontId="3" fillId="2" borderId="1" xfId="0" applyNumberFormat="1" applyFont="1" applyFill="1" applyBorder="1"/>
    <xf numFmtId="14" fontId="0" fillId="3" borderId="1" xfId="0" applyNumberFormat="1" applyFill="1" applyBorder="1"/>
    <xf numFmtId="0" fontId="2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  <xf numFmtId="0" fontId="0" fillId="2" borderId="1" xfId="0" applyFill="1" applyBorder="1"/>
    <xf numFmtId="0" fontId="0" fillId="0" borderId="0" xfId="0" applyFill="1" applyBorder="1"/>
    <xf numFmtId="14" fontId="0" fillId="0" borderId="0" xfId="0" applyNumberFormat="1" applyFill="1" applyBorder="1"/>
    <xf numFmtId="2" fontId="0" fillId="0" borderId="2" xfId="0" applyNumberFormat="1" applyFill="1" applyBorder="1"/>
    <xf numFmtId="0" fontId="1" fillId="0" borderId="1" xfId="0" applyFont="1" applyFill="1" applyBorder="1"/>
    <xf numFmtId="2" fontId="3" fillId="0" borderId="1" xfId="0" applyNumberFormat="1" applyFont="1" applyFill="1" applyBorder="1"/>
    <xf numFmtId="14" fontId="9" fillId="0" borderId="1" xfId="0" applyNumberFormat="1" applyFont="1" applyFill="1" applyBorder="1"/>
    <xf numFmtId="2" fontId="9" fillId="0" borderId="1" xfId="0" applyNumberFormat="1" applyFont="1" applyFill="1" applyBorder="1"/>
    <xf numFmtId="0" fontId="8" fillId="0" borderId="1" xfId="0" applyFont="1" applyFill="1" applyBorder="1"/>
    <xf numFmtId="14" fontId="10" fillId="0" borderId="1" xfId="0" applyNumberFormat="1" applyFont="1" applyFill="1" applyBorder="1"/>
    <xf numFmtId="2" fontId="10" fillId="0" borderId="1" xfId="0" applyNumberFormat="1" applyFont="1" applyFill="1" applyBorder="1"/>
    <xf numFmtId="0" fontId="2" fillId="0" borderId="0" xfId="0" applyFont="1" applyFill="1"/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/>
    <xf numFmtId="2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3"/>
  <sheetViews>
    <sheetView tabSelected="1" zoomScaleNormal="100" workbookViewId="0">
      <selection activeCell="B27" sqref="B27"/>
    </sheetView>
  </sheetViews>
  <sheetFormatPr defaultColWidth="9" defaultRowHeight="18.75"/>
  <cols>
    <col min="1" max="1" width="5.5703125" style="23" bestFit="1" customWidth="1"/>
    <col min="2" max="2" width="23.85546875" style="10" customWidth="1"/>
    <col min="3" max="3" width="19.85546875" style="10" customWidth="1"/>
    <col min="4" max="4" width="16.85546875" style="10" hidden="1" customWidth="1"/>
    <col min="5" max="5" width="14" style="10" hidden="1" customWidth="1"/>
    <col min="6" max="6" width="10.42578125" style="10" customWidth="1"/>
    <col min="7" max="7" width="20" style="10" customWidth="1"/>
    <col min="8" max="8" width="11.85546875" style="10" customWidth="1"/>
    <col min="9" max="9" width="11.140625" style="10" customWidth="1"/>
    <col min="10" max="10" width="6.5703125" style="10" customWidth="1"/>
    <col min="11" max="11" width="13.85546875" style="10" customWidth="1"/>
    <col min="12" max="12" width="6.5703125" style="24" customWidth="1"/>
    <col min="13" max="13" width="9" style="10" customWidth="1"/>
    <col min="14" max="15" width="10.42578125" style="10" customWidth="1"/>
    <col min="16" max="16" width="8.42578125" style="10" customWidth="1"/>
    <col min="17" max="18" width="10.42578125" style="25" customWidth="1"/>
    <col min="19" max="19" width="10.42578125" style="25" hidden="1" customWidth="1"/>
    <col min="20" max="20" width="9.85546875" style="10" customWidth="1"/>
    <col min="21" max="21" width="1.28515625" style="10" customWidth="1"/>
    <col min="22" max="22" width="20.28515625" style="10" customWidth="1"/>
    <col min="23" max="23" width="11.140625" style="10" hidden="1" customWidth="1"/>
    <col min="24" max="24" width="15" style="10" customWidth="1"/>
    <col min="25" max="25" width="8.7109375" style="10" hidden="1" customWidth="1"/>
    <col min="26" max="26" width="14.5703125" style="10" customWidth="1"/>
    <col min="27" max="27" width="6" style="10" hidden="1" customWidth="1"/>
    <col min="28" max="28" width="1.28515625" style="10" customWidth="1"/>
    <col min="29" max="29" width="15.42578125" style="10" customWidth="1"/>
    <col min="30" max="30" width="22" style="10" customWidth="1"/>
    <col min="31" max="31" width="10.85546875" style="10" hidden="1" customWidth="1"/>
    <col min="32" max="32" width="11.7109375" style="10" hidden="1" customWidth="1"/>
    <col min="33" max="33" width="13.140625" style="10" customWidth="1"/>
    <col min="34" max="34" width="22.5703125" style="10" customWidth="1"/>
    <col min="35" max="35" width="13.28515625" style="10" customWidth="1"/>
    <col min="36" max="36" width="11.140625" style="10" customWidth="1"/>
    <col min="37" max="37" width="20.28515625" style="10" customWidth="1"/>
    <col min="38" max="38" width="13.140625" style="10" hidden="1" customWidth="1"/>
    <col min="39" max="39" width="16.7109375" style="10" customWidth="1"/>
    <col min="40" max="40" width="11" style="10" hidden="1" customWidth="1"/>
    <col min="41" max="41" width="15.42578125" style="10" customWidth="1"/>
    <col min="42" max="42" width="10.7109375" style="10" hidden="1" customWidth="1"/>
    <col min="43" max="43" width="1.28515625" style="10" customWidth="1"/>
    <col min="44" max="44" width="6.5703125" style="10" bestFit="1" customWidth="1"/>
    <col min="45" max="45" width="9.140625" style="10" bestFit="1" customWidth="1"/>
    <col min="46" max="46" width="7.5703125" style="10" bestFit="1" customWidth="1"/>
    <col min="47" max="47" width="8.5703125" style="10" bestFit="1" customWidth="1"/>
    <col min="48" max="48" width="11.28515625" style="26" bestFit="1" customWidth="1"/>
    <col min="49" max="49" width="1.28515625" style="10" customWidth="1"/>
    <col min="50" max="50" width="7.28515625" style="31" bestFit="1" customWidth="1"/>
    <col min="51" max="51" width="11.7109375" style="10" hidden="1" customWidth="1"/>
    <col min="52" max="53" width="13" style="10" hidden="1" customWidth="1"/>
    <col min="54" max="54" width="5.140625" style="10" hidden="1" customWidth="1"/>
    <col min="55" max="57" width="9" style="10" hidden="1" customWidth="1"/>
    <col min="58" max="16384" width="9" style="10"/>
  </cols>
  <sheetData>
    <row r="1" spans="1:56" s="28" customFormat="1" ht="45">
      <c r="A1" s="34" t="s">
        <v>0</v>
      </c>
      <c r="B1" s="35" t="s">
        <v>1</v>
      </c>
      <c r="C1" s="35" t="s">
        <v>2</v>
      </c>
      <c r="D1" s="35"/>
      <c r="E1" s="35"/>
      <c r="F1" s="35" t="s">
        <v>3</v>
      </c>
      <c r="G1" s="35" t="s">
        <v>4</v>
      </c>
      <c r="H1" s="35" t="s">
        <v>99</v>
      </c>
      <c r="I1" s="35" t="s">
        <v>136</v>
      </c>
      <c r="J1" s="35" t="s">
        <v>5</v>
      </c>
      <c r="K1" s="35" t="s">
        <v>6</v>
      </c>
      <c r="L1" s="36" t="s">
        <v>7</v>
      </c>
      <c r="M1" s="35" t="s">
        <v>8</v>
      </c>
      <c r="N1" s="35" t="s">
        <v>9</v>
      </c>
      <c r="O1" s="35" t="s">
        <v>27</v>
      </c>
      <c r="P1" s="35" t="s">
        <v>10</v>
      </c>
      <c r="Q1" s="37" t="s">
        <v>120</v>
      </c>
      <c r="R1" s="37" t="s">
        <v>121</v>
      </c>
      <c r="S1" s="37" t="s">
        <v>122</v>
      </c>
      <c r="T1" s="35" t="s">
        <v>11</v>
      </c>
      <c r="U1" s="35"/>
      <c r="V1" s="35" t="s">
        <v>104</v>
      </c>
      <c r="W1" s="35" t="s">
        <v>53</v>
      </c>
      <c r="X1" s="35" t="s">
        <v>13</v>
      </c>
      <c r="Y1" s="35" t="s">
        <v>60</v>
      </c>
      <c r="Z1" s="35" t="s">
        <v>12</v>
      </c>
      <c r="AA1" s="35" t="s">
        <v>61</v>
      </c>
      <c r="AB1" s="35"/>
      <c r="AC1" s="35" t="s">
        <v>19</v>
      </c>
      <c r="AD1" s="35" t="s">
        <v>14</v>
      </c>
      <c r="AE1" s="35"/>
      <c r="AF1" s="35"/>
      <c r="AG1" s="35" t="s">
        <v>16</v>
      </c>
      <c r="AH1" s="35" t="s">
        <v>17</v>
      </c>
      <c r="AI1" s="35" t="s">
        <v>113</v>
      </c>
      <c r="AJ1" s="35" t="s">
        <v>136</v>
      </c>
      <c r="AK1" s="35" t="s">
        <v>15</v>
      </c>
      <c r="AL1" s="35" t="s">
        <v>68</v>
      </c>
      <c r="AM1" s="35" t="s">
        <v>20</v>
      </c>
      <c r="AN1" s="35" t="s">
        <v>65</v>
      </c>
      <c r="AO1" s="35" t="s">
        <v>21</v>
      </c>
      <c r="AP1" s="35" t="s">
        <v>71</v>
      </c>
      <c r="AQ1" s="35"/>
      <c r="AR1" s="38" t="s">
        <v>4123</v>
      </c>
      <c r="AS1" s="38" t="s">
        <v>4127</v>
      </c>
      <c r="AT1" s="38" t="s">
        <v>4124</v>
      </c>
      <c r="AU1" s="38" t="s">
        <v>4125</v>
      </c>
      <c r="AV1" s="39" t="s">
        <v>4126</v>
      </c>
      <c r="AW1" s="40"/>
      <c r="AX1" s="29" t="s">
        <v>18</v>
      </c>
      <c r="AY1" s="41" t="s">
        <v>4122</v>
      </c>
      <c r="AZ1" s="41"/>
      <c r="BA1" s="41"/>
    </row>
    <row r="2" spans="1:56">
      <c r="A2" s="20">
        <v>1</v>
      </c>
      <c r="B2" s="5" t="s">
        <v>22</v>
      </c>
      <c r="C2" s="5" t="s">
        <v>23</v>
      </c>
      <c r="D2" s="5" t="s">
        <v>57</v>
      </c>
      <c r="E2" s="5" t="s">
        <v>66</v>
      </c>
      <c r="F2" s="6">
        <v>28490</v>
      </c>
      <c r="G2" s="5" t="s">
        <v>49</v>
      </c>
      <c r="H2" s="5" t="s">
        <v>103</v>
      </c>
      <c r="I2" s="5" t="s">
        <v>103</v>
      </c>
      <c r="J2" s="16" t="s">
        <v>24</v>
      </c>
      <c r="K2" s="5" t="s">
        <v>25</v>
      </c>
      <c r="L2" s="7">
        <v>0</v>
      </c>
      <c r="M2" s="5" t="s">
        <v>26</v>
      </c>
      <c r="N2" s="8">
        <v>40178</v>
      </c>
      <c r="O2" s="8">
        <v>43090</v>
      </c>
      <c r="P2" s="9">
        <f t="shared" ref="P2:P65" si="0">(O2-N2)/365</f>
        <v>7.978082191780822</v>
      </c>
      <c r="Q2" s="6"/>
      <c r="R2" s="6"/>
      <c r="S2" s="9">
        <f t="shared" ref="S2:S65" si="1">(R2-Q2)/365</f>
        <v>0</v>
      </c>
      <c r="T2" s="9">
        <f t="shared" ref="T2:T7" si="2">MIN(5,S2)</f>
        <v>0</v>
      </c>
      <c r="U2" s="5"/>
      <c r="V2" s="5" t="s">
        <v>28</v>
      </c>
      <c r="W2" s="5" t="s">
        <v>54</v>
      </c>
      <c r="X2" s="5" t="s">
        <v>22</v>
      </c>
      <c r="Y2" s="5" t="s">
        <v>57</v>
      </c>
      <c r="Z2" s="5" t="s">
        <v>29</v>
      </c>
      <c r="AA2" s="5" t="s">
        <v>62</v>
      </c>
      <c r="AB2" s="5"/>
      <c r="AC2" s="5" t="s">
        <v>30</v>
      </c>
      <c r="AD2" s="5" t="s">
        <v>31</v>
      </c>
      <c r="AE2" s="5"/>
      <c r="AF2" s="5"/>
      <c r="AG2" s="6">
        <v>29997</v>
      </c>
      <c r="AH2" s="5" t="s">
        <v>627</v>
      </c>
      <c r="AI2" s="5" t="s">
        <v>628</v>
      </c>
      <c r="AJ2" s="5" t="s">
        <v>103</v>
      </c>
      <c r="AK2" s="5" t="s">
        <v>23</v>
      </c>
      <c r="AL2" s="5" t="s">
        <v>66</v>
      </c>
      <c r="AM2" s="5" t="s">
        <v>32</v>
      </c>
      <c r="AN2" s="5" t="s">
        <v>69</v>
      </c>
      <c r="AO2" s="5" t="s">
        <v>33</v>
      </c>
      <c r="AP2" s="5" t="s">
        <v>72</v>
      </c>
      <c r="AQ2" s="5"/>
      <c r="AR2" s="27">
        <f t="shared" ref="AR2:AR65" si="3">IF(J2="Pr",10,IF(J2="MCA",8,IF(J2="MCB",7,IF(J2="MAA",4,IF(J2="MAB",2,0)))))</f>
        <v>4</v>
      </c>
      <c r="AS2" s="27">
        <f t="shared" ref="AS2:AS65" si="4">IF(K2="Marié",4,IF(K2="Célibataire&gt;45",4,2))</f>
        <v>4</v>
      </c>
      <c r="AT2" s="27">
        <f t="shared" ref="AT2:AT65" si="5">IF(L2&gt;4,2,0.5*L2)</f>
        <v>0</v>
      </c>
      <c r="AU2" s="27">
        <f t="shared" ref="AU2:AU65" si="6">IF(M2="Ens_Univ",4,IF(M2="Trav_Sect",2,0))</f>
        <v>4</v>
      </c>
      <c r="AV2" s="30">
        <f t="shared" ref="AV2:AV65" si="7">(4*P2)+T2</f>
        <v>31.912328767123288</v>
      </c>
      <c r="AW2" s="5"/>
      <c r="AX2" s="17">
        <f t="shared" ref="AX2:AX65" si="8">SUM(AR2:AV2)</f>
        <v>43.912328767123284</v>
      </c>
      <c r="AY2" s="5"/>
      <c r="AZ2" s="5"/>
      <c r="BA2" s="5"/>
      <c r="BD2" s="10">
        <v>0</v>
      </c>
    </row>
    <row r="3" spans="1:56">
      <c r="A3" s="1">
        <v>2</v>
      </c>
      <c r="B3" s="12" t="s">
        <v>34</v>
      </c>
      <c r="C3" s="12" t="s">
        <v>35</v>
      </c>
      <c r="D3" s="5" t="s">
        <v>1129</v>
      </c>
      <c r="E3" s="5" t="s">
        <v>1095</v>
      </c>
      <c r="F3" s="6">
        <v>29662</v>
      </c>
      <c r="G3" s="5" t="s">
        <v>36</v>
      </c>
      <c r="H3" s="5" t="s">
        <v>100</v>
      </c>
      <c r="I3" s="5" t="s">
        <v>103</v>
      </c>
      <c r="J3" s="5" t="s">
        <v>24</v>
      </c>
      <c r="K3" s="5" t="s">
        <v>37</v>
      </c>
      <c r="L3" s="7">
        <v>0</v>
      </c>
      <c r="M3" s="5" t="s">
        <v>38</v>
      </c>
      <c r="N3" s="6">
        <v>40903</v>
      </c>
      <c r="O3" s="8">
        <v>43090</v>
      </c>
      <c r="P3" s="9">
        <f t="shared" si="0"/>
        <v>5.9917808219178079</v>
      </c>
      <c r="Q3" s="6"/>
      <c r="R3" s="6"/>
      <c r="S3" s="9">
        <f t="shared" si="1"/>
        <v>0</v>
      </c>
      <c r="T3" s="9">
        <f t="shared" si="2"/>
        <v>0</v>
      </c>
      <c r="U3" s="5"/>
      <c r="V3" s="5" t="s">
        <v>39</v>
      </c>
      <c r="W3" s="5" t="s">
        <v>55</v>
      </c>
      <c r="X3" s="5" t="s">
        <v>40</v>
      </c>
      <c r="Y3" s="5" t="s">
        <v>58</v>
      </c>
      <c r="Z3" s="5" t="s">
        <v>41</v>
      </c>
      <c r="AA3" s="5" t="s">
        <v>63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2">
        <f t="shared" si="3"/>
        <v>4</v>
      </c>
      <c r="AS3" s="32">
        <f t="shared" si="4"/>
        <v>2</v>
      </c>
      <c r="AT3" s="32">
        <f t="shared" si="5"/>
        <v>0</v>
      </c>
      <c r="AU3" s="32">
        <f t="shared" si="6"/>
        <v>0</v>
      </c>
      <c r="AV3" s="33">
        <f t="shared" si="7"/>
        <v>23.967123287671232</v>
      </c>
      <c r="AW3" s="5"/>
      <c r="AX3" s="2">
        <f t="shared" si="8"/>
        <v>29.967123287671232</v>
      </c>
      <c r="AY3" s="5"/>
      <c r="AZ3" s="5"/>
      <c r="BA3" s="5"/>
      <c r="BD3" s="10">
        <v>1</v>
      </c>
    </row>
    <row r="4" spans="1:56">
      <c r="A4" s="4">
        <v>3</v>
      </c>
      <c r="B4" s="5" t="s">
        <v>42</v>
      </c>
      <c r="C4" s="5" t="s">
        <v>43</v>
      </c>
      <c r="D4" s="5" t="s">
        <v>1130</v>
      </c>
      <c r="E4" s="5" t="s">
        <v>1131</v>
      </c>
      <c r="F4" s="6">
        <v>32765</v>
      </c>
      <c r="G4" s="5" t="s">
        <v>629</v>
      </c>
      <c r="H4" s="5" t="s">
        <v>630</v>
      </c>
      <c r="I4" s="5" t="s">
        <v>101</v>
      </c>
      <c r="J4" s="5" t="s">
        <v>24</v>
      </c>
      <c r="K4" s="5" t="s">
        <v>25</v>
      </c>
      <c r="L4" s="7">
        <v>0</v>
      </c>
      <c r="M4" s="5" t="s">
        <v>38</v>
      </c>
      <c r="N4" s="6">
        <v>41947</v>
      </c>
      <c r="O4" s="8">
        <v>43090</v>
      </c>
      <c r="P4" s="9">
        <f t="shared" si="0"/>
        <v>3.1315068493150684</v>
      </c>
      <c r="Q4" s="6"/>
      <c r="R4" s="6"/>
      <c r="S4" s="9">
        <f t="shared" si="1"/>
        <v>0</v>
      </c>
      <c r="T4" s="9">
        <f t="shared" si="2"/>
        <v>0</v>
      </c>
      <c r="U4" s="5"/>
      <c r="V4" s="5" t="s">
        <v>44</v>
      </c>
      <c r="W4" s="5" t="s">
        <v>56</v>
      </c>
      <c r="X4" s="5" t="s">
        <v>45</v>
      </c>
      <c r="Y4" s="5" t="s">
        <v>59</v>
      </c>
      <c r="Z4" s="5" t="s">
        <v>46</v>
      </c>
      <c r="AA4" s="5" t="s">
        <v>64</v>
      </c>
      <c r="AB4" s="5"/>
      <c r="AC4" s="5" t="s">
        <v>47</v>
      </c>
      <c r="AD4" s="5" t="s">
        <v>48</v>
      </c>
      <c r="AE4" s="5"/>
      <c r="AF4" s="5"/>
      <c r="AG4" s="6">
        <v>33876</v>
      </c>
      <c r="AH4" s="5" t="s">
        <v>49</v>
      </c>
      <c r="AI4" s="5" t="s">
        <v>103</v>
      </c>
      <c r="AJ4" s="5" t="s">
        <v>103</v>
      </c>
      <c r="AK4" s="5" t="s">
        <v>50</v>
      </c>
      <c r="AL4" s="5" t="s">
        <v>67</v>
      </c>
      <c r="AM4" s="5" t="s">
        <v>51</v>
      </c>
      <c r="AN4" s="5" t="s">
        <v>70</v>
      </c>
      <c r="AO4" s="5" t="s">
        <v>52</v>
      </c>
      <c r="AP4" s="5" t="s">
        <v>73</v>
      </c>
      <c r="AQ4" s="5"/>
      <c r="AR4" s="27">
        <f t="shared" si="3"/>
        <v>4</v>
      </c>
      <c r="AS4" s="27">
        <f t="shared" si="4"/>
        <v>4</v>
      </c>
      <c r="AT4" s="27">
        <f t="shared" si="5"/>
        <v>0</v>
      </c>
      <c r="AU4" s="27">
        <f t="shared" si="6"/>
        <v>0</v>
      </c>
      <c r="AV4" s="30">
        <f t="shared" si="7"/>
        <v>12.526027397260274</v>
      </c>
      <c r="AW4" s="5"/>
      <c r="AX4" s="17">
        <f t="shared" si="8"/>
        <v>20.526027397260272</v>
      </c>
      <c r="AY4" s="5"/>
      <c r="AZ4" s="5"/>
      <c r="BA4" s="5"/>
      <c r="BD4" s="10">
        <v>0</v>
      </c>
    </row>
    <row r="5" spans="1:56">
      <c r="A5" s="1">
        <v>4</v>
      </c>
      <c r="B5" s="12" t="s">
        <v>74</v>
      </c>
      <c r="C5" s="12" t="s">
        <v>75</v>
      </c>
      <c r="D5" s="5" t="s">
        <v>1132</v>
      </c>
      <c r="E5" s="5" t="s">
        <v>1133</v>
      </c>
      <c r="F5" s="6">
        <v>30635</v>
      </c>
      <c r="G5" s="5" t="s">
        <v>76</v>
      </c>
      <c r="H5" s="5" t="s">
        <v>102</v>
      </c>
      <c r="I5" s="5" t="s">
        <v>103</v>
      </c>
      <c r="J5" s="5" t="s">
        <v>24</v>
      </c>
      <c r="K5" s="5" t="s">
        <v>25</v>
      </c>
      <c r="L5" s="7">
        <v>1</v>
      </c>
      <c r="M5" s="5" t="s">
        <v>38</v>
      </c>
      <c r="N5" s="6">
        <v>40510</v>
      </c>
      <c r="O5" s="8">
        <v>43090</v>
      </c>
      <c r="P5" s="9">
        <f t="shared" si="0"/>
        <v>7.0684931506849313</v>
      </c>
      <c r="Q5" s="6"/>
      <c r="R5" s="6"/>
      <c r="S5" s="9">
        <f t="shared" si="1"/>
        <v>0</v>
      </c>
      <c r="T5" s="9">
        <f t="shared" si="2"/>
        <v>0</v>
      </c>
      <c r="U5" s="5"/>
      <c r="V5" s="5" t="s">
        <v>77</v>
      </c>
      <c r="W5" s="5" t="s">
        <v>78</v>
      </c>
      <c r="X5" s="5" t="s">
        <v>81</v>
      </c>
      <c r="Y5" s="5" t="s">
        <v>79</v>
      </c>
      <c r="Z5" s="5" t="s">
        <v>82</v>
      </c>
      <c r="AA5" s="5" t="s">
        <v>80</v>
      </c>
      <c r="AB5" s="5"/>
      <c r="AC5" s="5" t="s">
        <v>83</v>
      </c>
      <c r="AD5" s="5" t="s">
        <v>84</v>
      </c>
      <c r="AE5" s="5"/>
      <c r="AF5" s="5"/>
      <c r="AG5" s="6">
        <v>32152</v>
      </c>
      <c r="AH5" s="5" t="s">
        <v>76</v>
      </c>
      <c r="AI5" s="5" t="s">
        <v>102</v>
      </c>
      <c r="AJ5" s="5" t="s">
        <v>103</v>
      </c>
      <c r="AK5" s="5" t="s">
        <v>85</v>
      </c>
      <c r="AL5" s="5" t="s">
        <v>86</v>
      </c>
      <c r="AM5" s="5" t="s">
        <v>83</v>
      </c>
      <c r="AN5" s="5" t="s">
        <v>87</v>
      </c>
      <c r="AO5" s="5" t="s">
        <v>29</v>
      </c>
      <c r="AP5" s="5" t="s">
        <v>88</v>
      </c>
      <c r="AQ5" s="5"/>
      <c r="AR5" s="32">
        <f t="shared" si="3"/>
        <v>4</v>
      </c>
      <c r="AS5" s="32">
        <f t="shared" si="4"/>
        <v>4</v>
      </c>
      <c r="AT5" s="32">
        <f t="shared" si="5"/>
        <v>0.5</v>
      </c>
      <c r="AU5" s="32">
        <f t="shared" si="6"/>
        <v>0</v>
      </c>
      <c r="AV5" s="33">
        <f t="shared" si="7"/>
        <v>28.273972602739725</v>
      </c>
      <c r="AW5" s="5"/>
      <c r="AX5" s="2">
        <f t="shared" si="8"/>
        <v>36.773972602739725</v>
      </c>
      <c r="AY5" s="5"/>
      <c r="AZ5" s="5"/>
      <c r="BA5" s="5"/>
      <c r="BD5" s="10">
        <v>1</v>
      </c>
    </row>
    <row r="6" spans="1:56">
      <c r="A6" s="4">
        <v>5</v>
      </c>
      <c r="B6" s="5" t="s">
        <v>2259</v>
      </c>
      <c r="C6" s="5" t="s">
        <v>90</v>
      </c>
      <c r="D6" s="5" t="s">
        <v>2261</v>
      </c>
      <c r="E6" s="5" t="s">
        <v>1112</v>
      </c>
      <c r="F6" s="6">
        <v>28930</v>
      </c>
      <c r="G6" s="5" t="s">
        <v>49</v>
      </c>
      <c r="H6" s="5" t="s">
        <v>103</v>
      </c>
      <c r="I6" s="5" t="s">
        <v>103</v>
      </c>
      <c r="J6" s="5" t="s">
        <v>3757</v>
      </c>
      <c r="K6" s="5" t="s">
        <v>37</v>
      </c>
      <c r="L6" s="7">
        <v>0</v>
      </c>
      <c r="M6" s="5" t="s">
        <v>38</v>
      </c>
      <c r="N6" s="6">
        <v>39802</v>
      </c>
      <c r="O6" s="8">
        <v>43090</v>
      </c>
      <c r="P6" s="9">
        <f t="shared" si="0"/>
        <v>9.0082191780821912</v>
      </c>
      <c r="Q6" s="18"/>
      <c r="R6" s="18"/>
      <c r="S6" s="9">
        <f t="shared" si="1"/>
        <v>0</v>
      </c>
      <c r="T6" s="9">
        <f t="shared" si="2"/>
        <v>0</v>
      </c>
      <c r="U6" s="5"/>
      <c r="V6" s="5" t="s">
        <v>91</v>
      </c>
      <c r="W6" s="5" t="s">
        <v>94</v>
      </c>
      <c r="X6" s="5" t="s">
        <v>92</v>
      </c>
      <c r="Y6" s="5" t="s">
        <v>95</v>
      </c>
      <c r="Z6" s="5" t="s">
        <v>93</v>
      </c>
      <c r="AA6" s="5" t="s">
        <v>96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27">
        <f t="shared" si="3"/>
        <v>8</v>
      </c>
      <c r="AS6" s="27">
        <f t="shared" si="4"/>
        <v>2</v>
      </c>
      <c r="AT6" s="27">
        <f t="shared" si="5"/>
        <v>0</v>
      </c>
      <c r="AU6" s="27">
        <f t="shared" si="6"/>
        <v>0</v>
      </c>
      <c r="AV6" s="30">
        <f t="shared" si="7"/>
        <v>36.032876712328765</v>
      </c>
      <c r="AW6" s="5"/>
      <c r="AX6" s="17">
        <f t="shared" si="8"/>
        <v>46.032876712328765</v>
      </c>
      <c r="AY6" s="5" t="s">
        <v>4098</v>
      </c>
      <c r="AZ6" s="5" t="s">
        <v>4100</v>
      </c>
      <c r="BA6" s="5" t="s">
        <v>4105</v>
      </c>
      <c r="BD6" s="10">
        <v>0</v>
      </c>
    </row>
    <row r="7" spans="1:56">
      <c r="A7" s="1">
        <v>6</v>
      </c>
      <c r="B7" s="12" t="s">
        <v>97</v>
      </c>
      <c r="C7" s="12" t="s">
        <v>98</v>
      </c>
      <c r="D7" s="5"/>
      <c r="E7" s="5"/>
      <c r="F7" s="6">
        <v>31904</v>
      </c>
      <c r="G7" s="5" t="s">
        <v>631</v>
      </c>
      <c r="H7" s="5" t="s">
        <v>632</v>
      </c>
      <c r="I7" s="5" t="s">
        <v>514</v>
      </c>
      <c r="J7" s="5" t="s">
        <v>3758</v>
      </c>
      <c r="K7" s="5" t="s">
        <v>25</v>
      </c>
      <c r="L7" s="7">
        <v>0</v>
      </c>
      <c r="M7" s="5" t="s">
        <v>38</v>
      </c>
      <c r="N7" s="6">
        <v>41938</v>
      </c>
      <c r="O7" s="8">
        <v>43090</v>
      </c>
      <c r="P7" s="9">
        <f t="shared" si="0"/>
        <v>3.1561643835616437</v>
      </c>
      <c r="Q7" s="18"/>
      <c r="R7" s="18"/>
      <c r="S7" s="9">
        <f t="shared" si="1"/>
        <v>0</v>
      </c>
      <c r="T7" s="9">
        <f t="shared" si="2"/>
        <v>0</v>
      </c>
      <c r="U7" s="5"/>
      <c r="V7" s="5" t="s">
        <v>105</v>
      </c>
      <c r="W7" s="5" t="s">
        <v>108</v>
      </c>
      <c r="X7" s="5" t="s">
        <v>106</v>
      </c>
      <c r="Y7" s="5" t="s">
        <v>109</v>
      </c>
      <c r="Z7" s="5" t="s">
        <v>107</v>
      </c>
      <c r="AA7" s="5" t="s">
        <v>110</v>
      </c>
      <c r="AB7" s="5"/>
      <c r="AC7" s="5" t="s">
        <v>111</v>
      </c>
      <c r="AD7" s="5" t="s">
        <v>112</v>
      </c>
      <c r="AE7" s="5"/>
      <c r="AF7" s="5"/>
      <c r="AG7" s="6">
        <v>31713</v>
      </c>
      <c r="AH7" s="5" t="s">
        <v>633</v>
      </c>
      <c r="AI7" s="5" t="s">
        <v>634</v>
      </c>
      <c r="AJ7" s="5" t="s">
        <v>103</v>
      </c>
      <c r="AK7" s="5" t="s">
        <v>23</v>
      </c>
      <c r="AL7" s="5" t="s">
        <v>66</v>
      </c>
      <c r="AM7" s="5" t="s">
        <v>115</v>
      </c>
      <c r="AN7" s="5" t="s">
        <v>116</v>
      </c>
      <c r="AO7" s="5" t="s">
        <v>114</v>
      </c>
      <c r="AP7" s="5" t="s">
        <v>117</v>
      </c>
      <c r="AQ7" s="5"/>
      <c r="AR7" s="32">
        <f t="shared" si="3"/>
        <v>2</v>
      </c>
      <c r="AS7" s="32">
        <f t="shared" si="4"/>
        <v>4</v>
      </c>
      <c r="AT7" s="32">
        <f t="shared" si="5"/>
        <v>0</v>
      </c>
      <c r="AU7" s="32">
        <f t="shared" si="6"/>
        <v>0</v>
      </c>
      <c r="AV7" s="33">
        <f t="shared" si="7"/>
        <v>12.624657534246575</v>
      </c>
      <c r="AW7" s="5"/>
      <c r="AX7" s="2">
        <f t="shared" si="8"/>
        <v>18.624657534246573</v>
      </c>
      <c r="AY7" s="5" t="s">
        <v>4098</v>
      </c>
      <c r="AZ7" s="5" t="s">
        <v>4100</v>
      </c>
      <c r="BA7" s="5" t="s">
        <v>4105</v>
      </c>
      <c r="BD7" s="10">
        <v>1</v>
      </c>
    </row>
    <row r="8" spans="1:56">
      <c r="A8" s="4">
        <v>7</v>
      </c>
      <c r="B8" s="5" t="s">
        <v>118</v>
      </c>
      <c r="C8" s="5" t="s">
        <v>119</v>
      </c>
      <c r="D8" s="5" t="s">
        <v>3790</v>
      </c>
      <c r="E8" s="5" t="s">
        <v>797</v>
      </c>
      <c r="F8" s="6">
        <v>26707</v>
      </c>
      <c r="G8" s="5" t="s">
        <v>370</v>
      </c>
      <c r="H8" s="5" t="s">
        <v>371</v>
      </c>
      <c r="I8" s="5" t="s">
        <v>137</v>
      </c>
      <c r="J8" s="5" t="s">
        <v>3757</v>
      </c>
      <c r="K8" s="5" t="s">
        <v>25</v>
      </c>
      <c r="L8" s="7">
        <v>3</v>
      </c>
      <c r="M8" s="5" t="s">
        <v>38</v>
      </c>
      <c r="N8" s="6">
        <v>40603</v>
      </c>
      <c r="O8" s="8">
        <v>43090</v>
      </c>
      <c r="P8" s="9">
        <f t="shared" si="0"/>
        <v>6.8136986301369866</v>
      </c>
      <c r="Q8" s="6">
        <v>34608</v>
      </c>
      <c r="R8" s="8">
        <v>40601</v>
      </c>
      <c r="S8" s="9">
        <f t="shared" si="1"/>
        <v>16.419178082191781</v>
      </c>
      <c r="T8" s="9">
        <f>MIN(10,S8)</f>
        <v>10</v>
      </c>
      <c r="U8" s="5"/>
      <c r="V8" s="5" t="s">
        <v>123</v>
      </c>
      <c r="W8" s="5" t="s">
        <v>125</v>
      </c>
      <c r="X8" s="5" t="s">
        <v>124</v>
      </c>
      <c r="Y8" s="5" t="s">
        <v>126</v>
      </c>
      <c r="Z8" s="5" t="s">
        <v>114</v>
      </c>
      <c r="AA8" s="5" t="s">
        <v>127</v>
      </c>
      <c r="AB8" s="5"/>
      <c r="AC8" s="5" t="s">
        <v>128</v>
      </c>
      <c r="AD8" s="5" t="s">
        <v>3854</v>
      </c>
      <c r="AE8" s="5"/>
      <c r="AF8" s="5"/>
      <c r="AG8" s="6">
        <v>30503</v>
      </c>
      <c r="AH8" s="5" t="s">
        <v>635</v>
      </c>
      <c r="AI8" s="5" t="s">
        <v>636</v>
      </c>
      <c r="AJ8" s="5" t="s">
        <v>137</v>
      </c>
      <c r="AK8" s="5" t="s">
        <v>130</v>
      </c>
      <c r="AL8" s="5" t="s">
        <v>131</v>
      </c>
      <c r="AM8" s="5" t="s">
        <v>128</v>
      </c>
      <c r="AN8" s="5" t="s">
        <v>132</v>
      </c>
      <c r="AO8" s="5" t="s">
        <v>129</v>
      </c>
      <c r="AP8" s="5" t="s">
        <v>133</v>
      </c>
      <c r="AQ8" s="5"/>
      <c r="AR8" s="27">
        <f t="shared" si="3"/>
        <v>8</v>
      </c>
      <c r="AS8" s="27">
        <f t="shared" si="4"/>
        <v>4</v>
      </c>
      <c r="AT8" s="27">
        <f t="shared" si="5"/>
        <v>1.5</v>
      </c>
      <c r="AU8" s="27">
        <f t="shared" si="6"/>
        <v>0</v>
      </c>
      <c r="AV8" s="30">
        <f t="shared" si="7"/>
        <v>37.254794520547946</v>
      </c>
      <c r="AW8" s="5"/>
      <c r="AX8" s="17">
        <f t="shared" si="8"/>
        <v>50.754794520547946</v>
      </c>
      <c r="AY8" s="5"/>
      <c r="AZ8" s="5"/>
      <c r="BA8" s="5"/>
      <c r="BD8" s="10">
        <v>0</v>
      </c>
    </row>
    <row r="9" spans="1:56">
      <c r="A9" s="1">
        <v>8</v>
      </c>
      <c r="B9" s="12" t="s">
        <v>134</v>
      </c>
      <c r="C9" s="12" t="s">
        <v>135</v>
      </c>
      <c r="D9" s="5" t="s">
        <v>1356</v>
      </c>
      <c r="E9" s="5" t="s">
        <v>3768</v>
      </c>
      <c r="F9" s="6">
        <v>31073</v>
      </c>
      <c r="G9" s="5" t="s">
        <v>637</v>
      </c>
      <c r="H9" s="5" t="s">
        <v>101</v>
      </c>
      <c r="I9" s="5" t="s">
        <v>101</v>
      </c>
      <c r="J9" s="5" t="s">
        <v>24</v>
      </c>
      <c r="K9" s="5" t="s">
        <v>25</v>
      </c>
      <c r="L9" s="7">
        <v>1</v>
      </c>
      <c r="M9" s="5" t="s">
        <v>38</v>
      </c>
      <c r="N9" s="6">
        <v>41639</v>
      </c>
      <c r="O9" s="8">
        <v>43090</v>
      </c>
      <c r="P9" s="9">
        <f t="shared" si="0"/>
        <v>3.9753424657534246</v>
      </c>
      <c r="Q9" s="6">
        <v>41023</v>
      </c>
      <c r="R9" s="6">
        <v>41639</v>
      </c>
      <c r="S9" s="9">
        <f t="shared" si="1"/>
        <v>1.6876712328767123</v>
      </c>
      <c r="T9" s="9">
        <f>MIN(5,S9)</f>
        <v>1.6876712328767123</v>
      </c>
      <c r="U9" s="5"/>
      <c r="V9" s="5" t="s">
        <v>105</v>
      </c>
      <c r="W9" s="5" t="s">
        <v>108</v>
      </c>
      <c r="X9" s="5" t="s">
        <v>138</v>
      </c>
      <c r="Y9" s="5" t="s">
        <v>140</v>
      </c>
      <c r="Z9" s="5" t="s">
        <v>139</v>
      </c>
      <c r="AA9" s="5" t="s">
        <v>141</v>
      </c>
      <c r="AB9" s="5"/>
      <c r="AC9" s="5" t="s">
        <v>142</v>
      </c>
      <c r="AD9" s="5" t="s">
        <v>143</v>
      </c>
      <c r="AE9" s="5"/>
      <c r="AF9" s="5"/>
      <c r="AG9" s="6">
        <v>32928</v>
      </c>
      <c r="AH9" s="5" t="s">
        <v>49</v>
      </c>
      <c r="AI9" s="5" t="s">
        <v>103</v>
      </c>
      <c r="AJ9" s="5" t="s">
        <v>103</v>
      </c>
      <c r="AK9" s="5" t="s">
        <v>123</v>
      </c>
      <c r="AL9" s="5" t="s">
        <v>125</v>
      </c>
      <c r="AM9" s="5" t="s">
        <v>144</v>
      </c>
      <c r="AN9" s="5" t="s">
        <v>146</v>
      </c>
      <c r="AO9" s="5" t="s">
        <v>145</v>
      </c>
      <c r="AP9" s="5" t="s">
        <v>147</v>
      </c>
      <c r="AQ9" s="5"/>
      <c r="AR9" s="32">
        <f t="shared" si="3"/>
        <v>4</v>
      </c>
      <c r="AS9" s="32">
        <f t="shared" si="4"/>
        <v>4</v>
      </c>
      <c r="AT9" s="32">
        <f t="shared" si="5"/>
        <v>0.5</v>
      </c>
      <c r="AU9" s="32">
        <f t="shared" si="6"/>
        <v>0</v>
      </c>
      <c r="AV9" s="33">
        <f t="shared" si="7"/>
        <v>17.589041095890412</v>
      </c>
      <c r="AW9" s="5"/>
      <c r="AX9" s="2">
        <f t="shared" si="8"/>
        <v>26.089041095890412</v>
      </c>
      <c r="AY9" s="5" t="s">
        <v>4098</v>
      </c>
      <c r="AZ9" s="5" t="s">
        <v>4100</v>
      </c>
      <c r="BA9" s="5" t="s">
        <v>4105</v>
      </c>
      <c r="BD9" s="10">
        <v>1</v>
      </c>
    </row>
    <row r="10" spans="1:56">
      <c r="A10" s="4">
        <v>9</v>
      </c>
      <c r="B10" s="5" t="s">
        <v>148</v>
      </c>
      <c r="C10" s="5" t="s">
        <v>149</v>
      </c>
      <c r="D10" s="5" t="s">
        <v>3769</v>
      </c>
      <c r="E10" s="5" t="s">
        <v>3522</v>
      </c>
      <c r="F10" s="6">
        <v>31544</v>
      </c>
      <c r="G10" s="5" t="s">
        <v>150</v>
      </c>
      <c r="H10" s="5" t="s">
        <v>151</v>
      </c>
      <c r="I10" s="5" t="s">
        <v>152</v>
      </c>
      <c r="J10" s="5" t="s">
        <v>24</v>
      </c>
      <c r="K10" s="5" t="s">
        <v>25</v>
      </c>
      <c r="L10" s="7">
        <v>1</v>
      </c>
      <c r="M10" s="5" t="s">
        <v>38</v>
      </c>
      <c r="N10" s="6">
        <v>41953</v>
      </c>
      <c r="O10" s="8">
        <v>43090</v>
      </c>
      <c r="P10" s="9">
        <f t="shared" si="0"/>
        <v>3.1150684931506851</v>
      </c>
      <c r="Q10" s="6">
        <v>41427</v>
      </c>
      <c r="R10" s="6">
        <v>41952</v>
      </c>
      <c r="S10" s="9">
        <f t="shared" si="1"/>
        <v>1.4383561643835616</v>
      </c>
      <c r="T10" s="9">
        <f>MIN(5,S10)</f>
        <v>1.4383561643835616</v>
      </c>
      <c r="U10" s="5"/>
      <c r="V10" s="5" t="s">
        <v>153</v>
      </c>
      <c r="W10" s="5" t="s">
        <v>154</v>
      </c>
      <c r="X10" s="5" t="s">
        <v>157</v>
      </c>
      <c r="Y10" s="5" t="s">
        <v>155</v>
      </c>
      <c r="Z10" s="5" t="s">
        <v>158</v>
      </c>
      <c r="AA10" s="5" t="s">
        <v>156</v>
      </c>
      <c r="AB10" s="5"/>
      <c r="AC10" s="5" t="s">
        <v>159</v>
      </c>
      <c r="AD10" s="5" t="s">
        <v>160</v>
      </c>
      <c r="AE10" s="5"/>
      <c r="AF10" s="5"/>
      <c r="AG10" s="6">
        <v>32736</v>
      </c>
      <c r="AH10" s="5" t="s">
        <v>161</v>
      </c>
      <c r="AI10" s="5" t="s">
        <v>162</v>
      </c>
      <c r="AJ10" s="5" t="s">
        <v>163</v>
      </c>
      <c r="AK10" s="5" t="s">
        <v>105</v>
      </c>
      <c r="AL10" s="5" t="s">
        <v>108</v>
      </c>
      <c r="AM10" s="5" t="s">
        <v>165</v>
      </c>
      <c r="AN10" s="5" t="s">
        <v>164</v>
      </c>
      <c r="AO10" s="5" t="s">
        <v>46</v>
      </c>
      <c r="AP10" s="5" t="s">
        <v>64</v>
      </c>
      <c r="AQ10" s="5"/>
      <c r="AR10" s="27">
        <f t="shared" si="3"/>
        <v>4</v>
      </c>
      <c r="AS10" s="27">
        <f t="shared" si="4"/>
        <v>4</v>
      </c>
      <c r="AT10" s="27">
        <f t="shared" si="5"/>
        <v>0.5</v>
      </c>
      <c r="AU10" s="27">
        <f t="shared" si="6"/>
        <v>0</v>
      </c>
      <c r="AV10" s="30">
        <f t="shared" si="7"/>
        <v>13.898630136986302</v>
      </c>
      <c r="AW10" s="5"/>
      <c r="AX10" s="17">
        <f t="shared" si="8"/>
        <v>22.398630136986302</v>
      </c>
      <c r="AY10" s="5" t="s">
        <v>4098</v>
      </c>
      <c r="AZ10" s="5" t="s">
        <v>4100</v>
      </c>
      <c r="BA10" s="5" t="s">
        <v>4105</v>
      </c>
      <c r="BD10" s="10">
        <v>0</v>
      </c>
    </row>
    <row r="11" spans="1:56">
      <c r="A11" s="1">
        <v>10</v>
      </c>
      <c r="B11" s="12" t="s">
        <v>166</v>
      </c>
      <c r="C11" s="12" t="s">
        <v>167</v>
      </c>
      <c r="D11" s="5" t="s">
        <v>3770</v>
      </c>
      <c r="E11" s="5" t="s">
        <v>290</v>
      </c>
      <c r="F11" s="6">
        <v>32147</v>
      </c>
      <c r="G11" s="5" t="s">
        <v>168</v>
      </c>
      <c r="H11" s="5" t="s">
        <v>169</v>
      </c>
      <c r="I11" s="5" t="s">
        <v>170</v>
      </c>
      <c r="J11" s="5" t="s">
        <v>3758</v>
      </c>
      <c r="K11" s="5" t="s">
        <v>25</v>
      </c>
      <c r="L11" s="7">
        <v>0</v>
      </c>
      <c r="M11" s="5" t="s">
        <v>38</v>
      </c>
      <c r="N11" s="6">
        <v>42697</v>
      </c>
      <c r="O11" s="8">
        <v>43090</v>
      </c>
      <c r="P11" s="9">
        <f t="shared" si="0"/>
        <v>1.0767123287671232</v>
      </c>
      <c r="Q11" s="18"/>
      <c r="R11" s="18"/>
      <c r="S11" s="9">
        <f t="shared" si="1"/>
        <v>0</v>
      </c>
      <c r="T11" s="9">
        <f>MIN(5,S11)</f>
        <v>0</v>
      </c>
      <c r="U11" s="5"/>
      <c r="V11" s="5" t="s">
        <v>105</v>
      </c>
      <c r="W11" s="5" t="s">
        <v>108</v>
      </c>
      <c r="X11" s="5" t="s">
        <v>173</v>
      </c>
      <c r="Y11" s="5" t="s">
        <v>171</v>
      </c>
      <c r="Z11" s="5" t="s">
        <v>174</v>
      </c>
      <c r="AA11" s="5" t="s">
        <v>172</v>
      </c>
      <c r="AB11" s="5"/>
      <c r="AC11" s="5" t="s">
        <v>44</v>
      </c>
      <c r="AD11" s="5" t="s">
        <v>139</v>
      </c>
      <c r="AE11" s="5"/>
      <c r="AF11" s="5"/>
      <c r="AG11" s="6">
        <v>32074</v>
      </c>
      <c r="AH11" s="5" t="s">
        <v>175</v>
      </c>
      <c r="AI11" s="5" t="s">
        <v>176</v>
      </c>
      <c r="AJ11" s="5" t="s">
        <v>177</v>
      </c>
      <c r="AK11" s="5" t="s">
        <v>91</v>
      </c>
      <c r="AL11" s="5" t="s">
        <v>94</v>
      </c>
      <c r="AM11" s="5" t="s">
        <v>178</v>
      </c>
      <c r="AN11" s="5" t="s">
        <v>179</v>
      </c>
      <c r="AO11" s="5" t="s">
        <v>174</v>
      </c>
      <c r="AP11" s="5" t="s">
        <v>172</v>
      </c>
      <c r="AQ11" s="5"/>
      <c r="AR11" s="32">
        <f t="shared" si="3"/>
        <v>2</v>
      </c>
      <c r="AS11" s="32">
        <f t="shared" si="4"/>
        <v>4</v>
      </c>
      <c r="AT11" s="32">
        <f t="shared" si="5"/>
        <v>0</v>
      </c>
      <c r="AU11" s="32">
        <f t="shared" si="6"/>
        <v>0</v>
      </c>
      <c r="AV11" s="33">
        <f t="shared" si="7"/>
        <v>4.3068493150684928</v>
      </c>
      <c r="AW11" s="5"/>
      <c r="AX11" s="2">
        <f t="shared" si="8"/>
        <v>10.306849315068494</v>
      </c>
      <c r="AY11" s="5"/>
      <c r="AZ11" s="5"/>
      <c r="BA11" s="5"/>
      <c r="BD11" s="10">
        <v>1</v>
      </c>
    </row>
    <row r="12" spans="1:56">
      <c r="A12" s="4">
        <v>11</v>
      </c>
      <c r="B12" s="5" t="s">
        <v>180</v>
      </c>
      <c r="C12" s="5" t="s">
        <v>181</v>
      </c>
      <c r="D12" s="5" t="s">
        <v>3771</v>
      </c>
      <c r="E12" s="5" t="s">
        <v>3772</v>
      </c>
      <c r="F12" s="6">
        <v>27030</v>
      </c>
      <c r="G12" s="5" t="s">
        <v>182</v>
      </c>
      <c r="H12" s="5" t="s">
        <v>183</v>
      </c>
      <c r="I12" s="5" t="s">
        <v>184</v>
      </c>
      <c r="J12" s="5" t="s">
        <v>3757</v>
      </c>
      <c r="K12" s="5" t="s">
        <v>25</v>
      </c>
      <c r="L12" s="7">
        <v>3</v>
      </c>
      <c r="M12" s="5" t="s">
        <v>38</v>
      </c>
      <c r="N12" s="6">
        <v>40178</v>
      </c>
      <c r="O12" s="8">
        <v>43090</v>
      </c>
      <c r="P12" s="9">
        <f t="shared" si="0"/>
        <v>7.978082191780822</v>
      </c>
      <c r="Q12" s="6">
        <v>37257</v>
      </c>
      <c r="R12" s="6">
        <v>40176</v>
      </c>
      <c r="S12" s="9">
        <f t="shared" si="1"/>
        <v>7.9972602739726026</v>
      </c>
      <c r="T12" s="9">
        <f>MIN(10,S12)</f>
        <v>7.9972602739726026</v>
      </c>
      <c r="U12" s="5"/>
      <c r="V12" s="5" t="s">
        <v>39</v>
      </c>
      <c r="W12" s="5" t="s">
        <v>55</v>
      </c>
      <c r="X12" s="5" t="s">
        <v>40</v>
      </c>
      <c r="Y12" s="5" t="s">
        <v>58</v>
      </c>
      <c r="Z12" s="5" t="s">
        <v>185</v>
      </c>
      <c r="AA12" s="5" t="s">
        <v>186</v>
      </c>
      <c r="AB12" s="5"/>
      <c r="AC12" s="5" t="s">
        <v>187</v>
      </c>
      <c r="AD12" s="5" t="s">
        <v>188</v>
      </c>
      <c r="AE12" s="5"/>
      <c r="AF12" s="5"/>
      <c r="AG12" s="6">
        <v>30355</v>
      </c>
      <c r="AH12" s="5" t="s">
        <v>189</v>
      </c>
      <c r="AI12" s="5" t="s">
        <v>190</v>
      </c>
      <c r="AJ12" s="5" t="s">
        <v>184</v>
      </c>
      <c r="AK12" s="5" t="s">
        <v>105</v>
      </c>
      <c r="AL12" s="5" t="s">
        <v>108</v>
      </c>
      <c r="AM12" s="5" t="s">
        <v>191</v>
      </c>
      <c r="AN12" s="5" t="s">
        <v>193</v>
      </c>
      <c r="AO12" s="5" t="s">
        <v>192</v>
      </c>
      <c r="AP12" s="5" t="s">
        <v>194</v>
      </c>
      <c r="AQ12" s="5"/>
      <c r="AR12" s="27">
        <f t="shared" si="3"/>
        <v>8</v>
      </c>
      <c r="AS12" s="27">
        <f t="shared" si="4"/>
        <v>4</v>
      </c>
      <c r="AT12" s="27">
        <f t="shared" si="5"/>
        <v>1.5</v>
      </c>
      <c r="AU12" s="27">
        <f t="shared" si="6"/>
        <v>0</v>
      </c>
      <c r="AV12" s="30">
        <f t="shared" si="7"/>
        <v>39.909589041095892</v>
      </c>
      <c r="AW12" s="5"/>
      <c r="AX12" s="17">
        <f t="shared" si="8"/>
        <v>53.409589041095892</v>
      </c>
      <c r="AY12" s="5" t="s">
        <v>4098</v>
      </c>
      <c r="AZ12" s="5" t="s">
        <v>4108</v>
      </c>
      <c r="BA12" s="5" t="s">
        <v>4109</v>
      </c>
      <c r="BD12" s="10">
        <v>0</v>
      </c>
    </row>
    <row r="13" spans="1:56">
      <c r="A13" s="1">
        <v>12</v>
      </c>
      <c r="B13" s="12" t="s">
        <v>195</v>
      </c>
      <c r="C13" s="12" t="s">
        <v>196</v>
      </c>
      <c r="D13" s="5" t="s">
        <v>3780</v>
      </c>
      <c r="E13" s="5" t="s">
        <v>1501</v>
      </c>
      <c r="F13" s="6">
        <v>26181</v>
      </c>
      <c r="G13" s="5" t="s">
        <v>638</v>
      </c>
      <c r="H13" s="5" t="s">
        <v>639</v>
      </c>
      <c r="I13" s="5" t="s">
        <v>103</v>
      </c>
      <c r="J13" s="5" t="s">
        <v>24</v>
      </c>
      <c r="K13" s="5" t="s">
        <v>25</v>
      </c>
      <c r="L13" s="7">
        <v>1</v>
      </c>
      <c r="M13" s="5" t="s">
        <v>38</v>
      </c>
      <c r="N13" s="6">
        <v>39426</v>
      </c>
      <c r="O13" s="8">
        <v>43090</v>
      </c>
      <c r="P13" s="9">
        <f t="shared" si="0"/>
        <v>10.038356164383561</v>
      </c>
      <c r="Q13" s="18">
        <v>36173</v>
      </c>
      <c r="R13" s="18">
        <v>39426</v>
      </c>
      <c r="S13" s="9">
        <f t="shared" si="1"/>
        <v>8.912328767123288</v>
      </c>
      <c r="T13" s="9">
        <f>MIN(5,S13)</f>
        <v>5</v>
      </c>
      <c r="U13" s="5"/>
      <c r="V13" s="5" t="s">
        <v>197</v>
      </c>
      <c r="W13" s="5" t="s">
        <v>200</v>
      </c>
      <c r="X13" s="5" t="s">
        <v>198</v>
      </c>
      <c r="Y13" s="5" t="s">
        <v>201</v>
      </c>
      <c r="Z13" s="5" t="s">
        <v>199</v>
      </c>
      <c r="AA13" s="5" t="s">
        <v>202</v>
      </c>
      <c r="AB13" s="5"/>
      <c r="AC13" s="5" t="s">
        <v>203</v>
      </c>
      <c r="AD13" s="5" t="s">
        <v>204</v>
      </c>
      <c r="AE13" s="5"/>
      <c r="AF13" s="5"/>
      <c r="AG13" s="6">
        <v>26885</v>
      </c>
      <c r="AH13" s="5" t="s">
        <v>640</v>
      </c>
      <c r="AI13" s="5" t="s">
        <v>496</v>
      </c>
      <c r="AJ13" s="5" t="s">
        <v>496</v>
      </c>
      <c r="AK13" s="5" t="s">
        <v>205</v>
      </c>
      <c r="AL13" s="5" t="s">
        <v>207</v>
      </c>
      <c r="AM13" s="5" t="s">
        <v>206</v>
      </c>
      <c r="AN13" s="5" t="s">
        <v>208</v>
      </c>
      <c r="AO13" s="5" t="s">
        <v>31</v>
      </c>
      <c r="AP13" s="5" t="s">
        <v>209</v>
      </c>
      <c r="AQ13" s="5"/>
      <c r="AR13" s="32">
        <f t="shared" si="3"/>
        <v>4</v>
      </c>
      <c r="AS13" s="32">
        <f t="shared" si="4"/>
        <v>4</v>
      </c>
      <c r="AT13" s="32">
        <f t="shared" si="5"/>
        <v>0.5</v>
      </c>
      <c r="AU13" s="32">
        <f t="shared" si="6"/>
        <v>0</v>
      </c>
      <c r="AV13" s="33">
        <f t="shared" si="7"/>
        <v>45.153424657534245</v>
      </c>
      <c r="AW13" s="5"/>
      <c r="AX13" s="2">
        <f t="shared" si="8"/>
        <v>53.653424657534245</v>
      </c>
      <c r="AY13" s="5" t="s">
        <v>4098</v>
      </c>
      <c r="AZ13" s="5" t="s">
        <v>4100</v>
      </c>
      <c r="BA13" s="5" t="s">
        <v>4105</v>
      </c>
      <c r="BD13" s="10">
        <v>1</v>
      </c>
    </row>
    <row r="14" spans="1:56">
      <c r="A14" s="4">
        <v>13</v>
      </c>
      <c r="B14" s="5" t="s">
        <v>210</v>
      </c>
      <c r="C14" s="5" t="s">
        <v>211</v>
      </c>
      <c r="D14" s="5" t="s">
        <v>3808</v>
      </c>
      <c r="E14" s="5" t="s">
        <v>3809</v>
      </c>
      <c r="F14" s="6">
        <v>24216</v>
      </c>
      <c r="G14" s="5" t="s">
        <v>212</v>
      </c>
      <c r="H14" s="5" t="s">
        <v>213</v>
      </c>
      <c r="I14" s="5" t="s">
        <v>213</v>
      </c>
      <c r="J14" s="5" t="s">
        <v>24</v>
      </c>
      <c r="K14" s="5" t="s">
        <v>214</v>
      </c>
      <c r="L14" s="7">
        <v>0</v>
      </c>
      <c r="M14" s="5" t="s">
        <v>38</v>
      </c>
      <c r="N14" s="6">
        <v>40178</v>
      </c>
      <c r="O14" s="8">
        <v>43090</v>
      </c>
      <c r="P14" s="9">
        <f t="shared" si="0"/>
        <v>7.978082191780822</v>
      </c>
      <c r="Q14" s="6">
        <v>34258</v>
      </c>
      <c r="R14" s="6">
        <v>40178</v>
      </c>
      <c r="S14" s="9">
        <f t="shared" si="1"/>
        <v>16.219178082191782</v>
      </c>
      <c r="T14" s="9">
        <f>MIN(10,S14)</f>
        <v>10</v>
      </c>
      <c r="U14" s="5"/>
      <c r="V14" s="5" t="s">
        <v>215</v>
      </c>
      <c r="W14" s="5" t="s">
        <v>217</v>
      </c>
      <c r="X14" s="5" t="s">
        <v>216</v>
      </c>
      <c r="Y14" s="5" t="s">
        <v>218</v>
      </c>
      <c r="Z14" s="5" t="s">
        <v>139</v>
      </c>
      <c r="AA14" s="5" t="s">
        <v>141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27">
        <f t="shared" si="3"/>
        <v>4</v>
      </c>
      <c r="AS14" s="27">
        <f t="shared" si="4"/>
        <v>4</v>
      </c>
      <c r="AT14" s="27">
        <f t="shared" si="5"/>
        <v>0</v>
      </c>
      <c r="AU14" s="27">
        <f t="shared" si="6"/>
        <v>0</v>
      </c>
      <c r="AV14" s="30">
        <f t="shared" si="7"/>
        <v>41.912328767123284</v>
      </c>
      <c r="AW14" s="5"/>
      <c r="AX14" s="17">
        <f t="shared" si="8"/>
        <v>49.912328767123284</v>
      </c>
      <c r="AY14" s="5"/>
      <c r="AZ14" s="5"/>
      <c r="BA14" s="5"/>
      <c r="BD14" s="10">
        <v>0</v>
      </c>
    </row>
    <row r="15" spans="1:56">
      <c r="A15" s="1">
        <v>14</v>
      </c>
      <c r="B15" s="12" t="s">
        <v>221</v>
      </c>
      <c r="C15" s="12" t="s">
        <v>220</v>
      </c>
      <c r="D15" s="5" t="s">
        <v>223</v>
      </c>
      <c r="E15" s="5" t="s">
        <v>1841</v>
      </c>
      <c r="F15" s="6">
        <v>30195</v>
      </c>
      <c r="G15" s="5" t="s">
        <v>49</v>
      </c>
      <c r="H15" s="5" t="s">
        <v>103</v>
      </c>
      <c r="I15" s="5" t="s">
        <v>103</v>
      </c>
      <c r="J15" s="5" t="s">
        <v>3759</v>
      </c>
      <c r="K15" s="5" t="s">
        <v>25</v>
      </c>
      <c r="L15" s="7">
        <v>2</v>
      </c>
      <c r="M15" s="5" t="s">
        <v>38</v>
      </c>
      <c r="N15" s="6">
        <v>40983</v>
      </c>
      <c r="O15" s="8">
        <v>43090</v>
      </c>
      <c r="P15" s="9">
        <f t="shared" si="0"/>
        <v>5.7726027397260271</v>
      </c>
      <c r="Q15" s="6">
        <v>40286</v>
      </c>
      <c r="R15" s="6">
        <v>40982</v>
      </c>
      <c r="S15" s="9">
        <f t="shared" si="1"/>
        <v>1.9068493150684931</v>
      </c>
      <c r="T15" s="9">
        <f t="shared" ref="T15:T49" si="9">MIN(5,S15)</f>
        <v>1.9068493150684931</v>
      </c>
      <c r="U15" s="5"/>
      <c r="V15" s="5" t="s">
        <v>224</v>
      </c>
      <c r="W15" s="5" t="s">
        <v>222</v>
      </c>
      <c r="X15" s="5" t="s">
        <v>219</v>
      </c>
      <c r="Y15" s="5" t="s">
        <v>223</v>
      </c>
      <c r="Z15" s="5" t="s">
        <v>114</v>
      </c>
      <c r="AA15" s="5" t="s">
        <v>127</v>
      </c>
      <c r="AB15" s="5"/>
      <c r="AC15" s="5" t="s">
        <v>225</v>
      </c>
      <c r="AD15" s="5" t="s">
        <v>226</v>
      </c>
      <c r="AE15" s="5"/>
      <c r="AF15" s="5"/>
      <c r="AG15" s="6">
        <v>33836</v>
      </c>
      <c r="AH15" s="5" t="s">
        <v>49</v>
      </c>
      <c r="AI15" s="5" t="s">
        <v>103</v>
      </c>
      <c r="AJ15" s="5" t="s">
        <v>103</v>
      </c>
      <c r="AK15" s="5" t="s">
        <v>227</v>
      </c>
      <c r="AL15" s="5" t="s">
        <v>230</v>
      </c>
      <c r="AM15" s="5" t="s">
        <v>228</v>
      </c>
      <c r="AN15" s="5" t="s">
        <v>231</v>
      </c>
      <c r="AO15" s="5" t="s">
        <v>229</v>
      </c>
      <c r="AP15" s="5" t="s">
        <v>232</v>
      </c>
      <c r="AQ15" s="5"/>
      <c r="AR15" s="32">
        <f t="shared" si="3"/>
        <v>7</v>
      </c>
      <c r="AS15" s="32">
        <f t="shared" si="4"/>
        <v>4</v>
      </c>
      <c r="AT15" s="32">
        <f t="shared" si="5"/>
        <v>1</v>
      </c>
      <c r="AU15" s="32">
        <f t="shared" si="6"/>
        <v>0</v>
      </c>
      <c r="AV15" s="33">
        <f t="shared" si="7"/>
        <v>24.9972602739726</v>
      </c>
      <c r="AW15" s="5"/>
      <c r="AX15" s="2">
        <f t="shared" si="8"/>
        <v>36.9972602739726</v>
      </c>
      <c r="AY15" s="5"/>
      <c r="AZ15" s="5"/>
      <c r="BA15" s="5"/>
      <c r="BD15" s="10">
        <v>1</v>
      </c>
    </row>
    <row r="16" spans="1:56">
      <c r="A16" s="4">
        <v>15</v>
      </c>
      <c r="B16" s="5" t="s">
        <v>233</v>
      </c>
      <c r="C16" s="5" t="s">
        <v>236</v>
      </c>
      <c r="D16" s="5" t="s">
        <v>239</v>
      </c>
      <c r="E16" s="5" t="s">
        <v>108</v>
      </c>
      <c r="F16" s="6">
        <v>30044</v>
      </c>
      <c r="G16" s="5" t="s">
        <v>234</v>
      </c>
      <c r="H16" s="5" t="s">
        <v>235</v>
      </c>
      <c r="I16" s="5" t="s">
        <v>103</v>
      </c>
      <c r="J16" s="5" t="s">
        <v>3759</v>
      </c>
      <c r="K16" s="5" t="s">
        <v>37</v>
      </c>
      <c r="L16" s="7">
        <v>0</v>
      </c>
      <c r="M16" s="5" t="s">
        <v>38</v>
      </c>
      <c r="N16" s="6">
        <v>40178</v>
      </c>
      <c r="O16" s="8">
        <v>43090</v>
      </c>
      <c r="P16" s="9">
        <f t="shared" si="0"/>
        <v>7.978082191780822</v>
      </c>
      <c r="Q16" s="6"/>
      <c r="R16" s="6"/>
      <c r="S16" s="9">
        <f t="shared" si="1"/>
        <v>0</v>
      </c>
      <c r="T16" s="9">
        <f t="shared" si="9"/>
        <v>0</v>
      </c>
      <c r="U16" s="5"/>
      <c r="V16" s="5" t="s">
        <v>237</v>
      </c>
      <c r="W16" s="5" t="s">
        <v>238</v>
      </c>
      <c r="X16" s="5" t="s">
        <v>233</v>
      </c>
      <c r="Y16" s="5" t="s">
        <v>239</v>
      </c>
      <c r="Z16" s="5" t="s">
        <v>192</v>
      </c>
      <c r="AA16" s="5" t="s">
        <v>194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27">
        <f t="shared" si="3"/>
        <v>7</v>
      </c>
      <c r="AS16" s="27">
        <f t="shared" si="4"/>
        <v>2</v>
      </c>
      <c r="AT16" s="27">
        <f t="shared" si="5"/>
        <v>0</v>
      </c>
      <c r="AU16" s="27">
        <f t="shared" si="6"/>
        <v>0</v>
      </c>
      <c r="AV16" s="30">
        <f t="shared" si="7"/>
        <v>31.912328767123288</v>
      </c>
      <c r="AW16" s="5"/>
      <c r="AX16" s="17">
        <f t="shared" si="8"/>
        <v>40.912328767123284</v>
      </c>
      <c r="AY16" s="5" t="s">
        <v>4098</v>
      </c>
      <c r="AZ16" s="5" t="s">
        <v>4100</v>
      </c>
      <c r="BA16" s="5" t="s">
        <v>4105</v>
      </c>
      <c r="BD16" s="10">
        <v>0</v>
      </c>
    </row>
    <row r="17" spans="1:56">
      <c r="A17" s="1">
        <v>16</v>
      </c>
      <c r="B17" s="12" t="s">
        <v>240</v>
      </c>
      <c r="C17" s="12" t="s">
        <v>241</v>
      </c>
      <c r="D17" s="5" t="s">
        <v>864</v>
      </c>
      <c r="E17" s="5" t="s">
        <v>1045</v>
      </c>
      <c r="F17" s="6">
        <v>31404</v>
      </c>
      <c r="G17" s="5" t="s">
        <v>641</v>
      </c>
      <c r="H17" s="5" t="s">
        <v>137</v>
      </c>
      <c r="I17" s="5" t="s">
        <v>137</v>
      </c>
      <c r="J17" s="5" t="s">
        <v>24</v>
      </c>
      <c r="K17" s="5" t="s">
        <v>25</v>
      </c>
      <c r="L17" s="7">
        <v>1</v>
      </c>
      <c r="M17" s="5" t="s">
        <v>26</v>
      </c>
      <c r="N17" s="6">
        <v>40903</v>
      </c>
      <c r="O17" s="8">
        <v>43090</v>
      </c>
      <c r="P17" s="9">
        <f t="shared" si="0"/>
        <v>5.9917808219178079</v>
      </c>
      <c r="Q17" s="6"/>
      <c r="R17" s="6"/>
      <c r="S17" s="9">
        <f t="shared" si="1"/>
        <v>0</v>
      </c>
      <c r="T17" s="9">
        <f t="shared" si="9"/>
        <v>0</v>
      </c>
      <c r="U17" s="5"/>
      <c r="V17" s="5" t="s">
        <v>242</v>
      </c>
      <c r="W17" s="5" t="s">
        <v>245</v>
      </c>
      <c r="X17" s="5" t="s">
        <v>243</v>
      </c>
      <c r="Y17" s="5" t="s">
        <v>246</v>
      </c>
      <c r="Z17" s="5" t="s">
        <v>244</v>
      </c>
      <c r="AA17" s="5" t="s">
        <v>247</v>
      </c>
      <c r="AB17" s="5"/>
      <c r="AC17" s="5" t="s">
        <v>248</v>
      </c>
      <c r="AD17" s="5" t="s">
        <v>249</v>
      </c>
      <c r="AE17" s="5"/>
      <c r="AF17" s="5"/>
      <c r="AG17" s="6">
        <v>31534</v>
      </c>
      <c r="AH17" s="5" t="s">
        <v>49</v>
      </c>
      <c r="AI17" s="5" t="s">
        <v>103</v>
      </c>
      <c r="AJ17" s="5" t="s">
        <v>103</v>
      </c>
      <c r="AK17" s="5" t="s">
        <v>250</v>
      </c>
      <c r="AL17" s="5" t="s">
        <v>252</v>
      </c>
      <c r="AM17" s="5" t="s">
        <v>251</v>
      </c>
      <c r="AN17" s="5" t="s">
        <v>253</v>
      </c>
      <c r="AO17" s="5" t="s">
        <v>192</v>
      </c>
      <c r="AP17" s="5" t="s">
        <v>194</v>
      </c>
      <c r="AQ17" s="5"/>
      <c r="AR17" s="32">
        <f t="shared" si="3"/>
        <v>4</v>
      </c>
      <c r="AS17" s="32">
        <f t="shared" si="4"/>
        <v>4</v>
      </c>
      <c r="AT17" s="32">
        <f t="shared" si="5"/>
        <v>0.5</v>
      </c>
      <c r="AU17" s="32">
        <f t="shared" si="6"/>
        <v>4</v>
      </c>
      <c r="AV17" s="33">
        <f t="shared" si="7"/>
        <v>23.967123287671232</v>
      </c>
      <c r="AW17" s="5"/>
      <c r="AX17" s="2">
        <f t="shared" si="8"/>
        <v>36.467123287671228</v>
      </c>
      <c r="AY17" s="5" t="s">
        <v>4098</v>
      </c>
      <c r="AZ17" s="5" t="s">
        <v>4100</v>
      </c>
      <c r="BA17" s="5" t="s">
        <v>4105</v>
      </c>
      <c r="BD17" s="10">
        <v>1</v>
      </c>
    </row>
    <row r="18" spans="1:56">
      <c r="A18" s="4">
        <v>17</v>
      </c>
      <c r="B18" s="5" t="s">
        <v>254</v>
      </c>
      <c r="C18" s="5" t="s">
        <v>255</v>
      </c>
      <c r="D18" s="5" t="s">
        <v>3773</v>
      </c>
      <c r="E18" s="5" t="s">
        <v>613</v>
      </c>
      <c r="F18" s="6">
        <v>26822</v>
      </c>
      <c r="G18" s="5" t="s">
        <v>642</v>
      </c>
      <c r="H18" s="5" t="s">
        <v>643</v>
      </c>
      <c r="I18" s="5" t="s">
        <v>103</v>
      </c>
      <c r="J18" s="5" t="s">
        <v>3759</v>
      </c>
      <c r="K18" s="5" t="s">
        <v>25</v>
      </c>
      <c r="L18" s="7">
        <v>3</v>
      </c>
      <c r="M18" s="5" t="s">
        <v>38</v>
      </c>
      <c r="N18" s="6">
        <v>39803</v>
      </c>
      <c r="O18" s="8">
        <v>43090</v>
      </c>
      <c r="P18" s="9">
        <f t="shared" si="0"/>
        <v>9.0054794520547947</v>
      </c>
      <c r="Q18" s="6">
        <v>36113</v>
      </c>
      <c r="R18" s="6">
        <v>39024</v>
      </c>
      <c r="S18" s="9">
        <f t="shared" si="1"/>
        <v>7.9753424657534246</v>
      </c>
      <c r="T18" s="9">
        <f t="shared" si="9"/>
        <v>5</v>
      </c>
      <c r="U18" s="5"/>
      <c r="V18" s="5" t="s">
        <v>153</v>
      </c>
      <c r="W18" s="5" t="s">
        <v>154</v>
      </c>
      <c r="X18" s="5" t="s">
        <v>257</v>
      </c>
      <c r="Y18" s="5" t="s">
        <v>256</v>
      </c>
      <c r="Z18" s="5" t="s">
        <v>192</v>
      </c>
      <c r="AA18" s="5" t="s">
        <v>194</v>
      </c>
      <c r="AB18" s="5"/>
      <c r="AC18" s="5" t="s">
        <v>258</v>
      </c>
      <c r="AD18" s="5" t="s">
        <v>259</v>
      </c>
      <c r="AE18" s="5"/>
      <c r="AF18" s="5"/>
      <c r="AG18" s="6">
        <v>28571</v>
      </c>
      <c r="AH18" s="5" t="s">
        <v>512</v>
      </c>
      <c r="AI18" s="5" t="s">
        <v>513</v>
      </c>
      <c r="AJ18" s="5" t="s">
        <v>514</v>
      </c>
      <c r="AK18" s="5" t="s">
        <v>215</v>
      </c>
      <c r="AL18" s="5" t="s">
        <v>217</v>
      </c>
      <c r="AM18" s="5" t="s">
        <v>260</v>
      </c>
      <c r="AN18" s="5" t="s">
        <v>262</v>
      </c>
      <c r="AO18" s="5" t="s">
        <v>261</v>
      </c>
      <c r="AP18" s="5" t="s">
        <v>263</v>
      </c>
      <c r="AQ18" s="5"/>
      <c r="AR18" s="27">
        <f t="shared" si="3"/>
        <v>7</v>
      </c>
      <c r="AS18" s="27">
        <f t="shared" si="4"/>
        <v>4</v>
      </c>
      <c r="AT18" s="27">
        <f t="shared" si="5"/>
        <v>1.5</v>
      </c>
      <c r="AU18" s="27">
        <f t="shared" si="6"/>
        <v>0</v>
      </c>
      <c r="AV18" s="30">
        <f t="shared" si="7"/>
        <v>41.021917808219179</v>
      </c>
      <c r="AW18" s="5"/>
      <c r="AX18" s="17">
        <f t="shared" si="8"/>
        <v>53.521917808219179</v>
      </c>
      <c r="AY18" s="5"/>
      <c r="AZ18" s="5"/>
      <c r="BA18" s="5"/>
      <c r="BD18" s="10">
        <v>0</v>
      </c>
    </row>
    <row r="19" spans="1:56">
      <c r="A19" s="1">
        <v>18</v>
      </c>
      <c r="B19" s="12" t="s">
        <v>264</v>
      </c>
      <c r="C19" s="12" t="s">
        <v>119</v>
      </c>
      <c r="D19" s="5" t="s">
        <v>3774</v>
      </c>
      <c r="E19" s="5" t="s">
        <v>797</v>
      </c>
      <c r="F19" s="6">
        <v>28151</v>
      </c>
      <c r="G19" s="5" t="s">
        <v>49</v>
      </c>
      <c r="H19" s="5" t="s">
        <v>103</v>
      </c>
      <c r="I19" s="5" t="s">
        <v>103</v>
      </c>
      <c r="J19" s="5" t="s">
        <v>3759</v>
      </c>
      <c r="K19" s="5" t="s">
        <v>25</v>
      </c>
      <c r="L19" s="7">
        <v>2</v>
      </c>
      <c r="M19" s="5" t="s">
        <v>38</v>
      </c>
      <c r="N19" s="6">
        <v>39900</v>
      </c>
      <c r="O19" s="8">
        <v>43090</v>
      </c>
      <c r="P19" s="9">
        <f t="shared" si="0"/>
        <v>8.7397260273972606</v>
      </c>
      <c r="Q19" s="6">
        <v>37974</v>
      </c>
      <c r="R19" s="6">
        <v>39897</v>
      </c>
      <c r="S19" s="9">
        <f t="shared" si="1"/>
        <v>5.2684931506849315</v>
      </c>
      <c r="T19" s="9">
        <f t="shared" si="9"/>
        <v>5</v>
      </c>
      <c r="U19" s="5"/>
      <c r="V19" s="5" t="s">
        <v>237</v>
      </c>
      <c r="W19" s="5" t="s">
        <v>238</v>
      </c>
      <c r="X19" s="5" t="s">
        <v>265</v>
      </c>
      <c r="Y19" s="5" t="s">
        <v>267</v>
      </c>
      <c r="Z19" s="5" t="s">
        <v>266</v>
      </c>
      <c r="AA19" s="5" t="s">
        <v>268</v>
      </c>
      <c r="AB19" s="5"/>
      <c r="AC19" s="5" t="s">
        <v>269</v>
      </c>
      <c r="AD19" s="5" t="s">
        <v>270</v>
      </c>
      <c r="AE19" s="5"/>
      <c r="AF19" s="5"/>
      <c r="AG19" s="6">
        <v>32570</v>
      </c>
      <c r="AH19" s="5" t="s">
        <v>49</v>
      </c>
      <c r="AI19" s="5" t="s">
        <v>103</v>
      </c>
      <c r="AJ19" s="5" t="s">
        <v>103</v>
      </c>
      <c r="AK19" s="5" t="s">
        <v>271</v>
      </c>
      <c r="AL19" s="5" t="s">
        <v>274</v>
      </c>
      <c r="AM19" s="5" t="s">
        <v>272</v>
      </c>
      <c r="AN19" s="5" t="s">
        <v>275</v>
      </c>
      <c r="AO19" s="5" t="s">
        <v>273</v>
      </c>
      <c r="AP19" s="5" t="s">
        <v>276</v>
      </c>
      <c r="AQ19" s="5"/>
      <c r="AR19" s="32">
        <f t="shared" si="3"/>
        <v>7</v>
      </c>
      <c r="AS19" s="32">
        <f t="shared" si="4"/>
        <v>4</v>
      </c>
      <c r="AT19" s="32">
        <f t="shared" si="5"/>
        <v>1</v>
      </c>
      <c r="AU19" s="32">
        <f t="shared" si="6"/>
        <v>0</v>
      </c>
      <c r="AV19" s="33">
        <f t="shared" si="7"/>
        <v>39.958904109589042</v>
      </c>
      <c r="AW19" s="5"/>
      <c r="AX19" s="2">
        <f t="shared" si="8"/>
        <v>51.958904109589042</v>
      </c>
      <c r="AY19" s="5"/>
      <c r="AZ19" s="5"/>
      <c r="BA19" s="5"/>
      <c r="BD19" s="10">
        <v>1</v>
      </c>
    </row>
    <row r="20" spans="1:56">
      <c r="A20" s="4">
        <v>19</v>
      </c>
      <c r="B20" s="5" t="s">
        <v>277</v>
      </c>
      <c r="C20" s="5" t="s">
        <v>278</v>
      </c>
      <c r="D20" s="5"/>
      <c r="E20" s="5"/>
      <c r="F20" s="6">
        <v>29665</v>
      </c>
      <c r="G20" s="5" t="s">
        <v>36</v>
      </c>
      <c r="H20" s="5" t="s">
        <v>100</v>
      </c>
      <c r="I20" s="5" t="s">
        <v>103</v>
      </c>
      <c r="J20" s="5" t="s">
        <v>24</v>
      </c>
      <c r="K20" s="5" t="s">
        <v>25</v>
      </c>
      <c r="L20" s="7">
        <v>3</v>
      </c>
      <c r="M20" s="5" t="s">
        <v>38</v>
      </c>
      <c r="N20" s="6">
        <v>40919</v>
      </c>
      <c r="O20" s="8">
        <v>43090</v>
      </c>
      <c r="P20" s="9">
        <f t="shared" si="0"/>
        <v>5.9479452054794519</v>
      </c>
      <c r="Q20" s="6"/>
      <c r="R20" s="6"/>
      <c r="S20" s="9">
        <f t="shared" si="1"/>
        <v>0</v>
      </c>
      <c r="T20" s="9">
        <f t="shared" si="9"/>
        <v>0</v>
      </c>
      <c r="U20" s="5"/>
      <c r="V20" s="5" t="s">
        <v>282</v>
      </c>
      <c r="W20" s="5" t="s">
        <v>279</v>
      </c>
      <c r="X20" s="5" t="s">
        <v>283</v>
      </c>
      <c r="Y20" s="5" t="s">
        <v>280</v>
      </c>
      <c r="Z20" s="5" t="s">
        <v>284</v>
      </c>
      <c r="AA20" s="5" t="s">
        <v>281</v>
      </c>
      <c r="AB20" s="5"/>
      <c r="AC20" s="5" t="s">
        <v>285</v>
      </c>
      <c r="AD20" s="5" t="s">
        <v>286</v>
      </c>
      <c r="AE20" s="5"/>
      <c r="AF20" s="5"/>
      <c r="AG20" s="6">
        <v>25755</v>
      </c>
      <c r="AH20" s="5" t="s">
        <v>644</v>
      </c>
      <c r="AI20" s="5" t="s">
        <v>645</v>
      </c>
      <c r="AJ20" s="5" t="s">
        <v>103</v>
      </c>
      <c r="AK20" s="5" t="s">
        <v>287</v>
      </c>
      <c r="AL20" s="5" t="s">
        <v>290</v>
      </c>
      <c r="AM20" s="5" t="s">
        <v>288</v>
      </c>
      <c r="AN20" s="5" t="s">
        <v>291</v>
      </c>
      <c r="AO20" s="5" t="s">
        <v>289</v>
      </c>
      <c r="AP20" s="5" t="s">
        <v>292</v>
      </c>
      <c r="AQ20" s="5"/>
      <c r="AR20" s="27">
        <f t="shared" si="3"/>
        <v>4</v>
      </c>
      <c r="AS20" s="27">
        <f t="shared" si="4"/>
        <v>4</v>
      </c>
      <c r="AT20" s="27">
        <f t="shared" si="5"/>
        <v>1.5</v>
      </c>
      <c r="AU20" s="27">
        <f t="shared" si="6"/>
        <v>0</v>
      </c>
      <c r="AV20" s="30">
        <f t="shared" si="7"/>
        <v>23.791780821917808</v>
      </c>
      <c r="AW20" s="5"/>
      <c r="AX20" s="17">
        <f t="shared" si="8"/>
        <v>33.291780821917811</v>
      </c>
      <c r="AY20" s="5"/>
      <c r="AZ20" s="5"/>
      <c r="BA20" s="5"/>
      <c r="BD20" s="10">
        <v>0</v>
      </c>
    </row>
    <row r="21" spans="1:56">
      <c r="A21" s="1">
        <v>20</v>
      </c>
      <c r="B21" s="12" t="s">
        <v>293</v>
      </c>
      <c r="C21" s="12" t="s">
        <v>294</v>
      </c>
      <c r="D21" s="5"/>
      <c r="E21" s="5"/>
      <c r="F21" s="6">
        <v>28251</v>
      </c>
      <c r="G21" s="5" t="s">
        <v>646</v>
      </c>
      <c r="H21" s="5" t="s">
        <v>647</v>
      </c>
      <c r="I21" s="5" t="s">
        <v>103</v>
      </c>
      <c r="J21" s="5" t="s">
        <v>24</v>
      </c>
      <c r="K21" s="5" t="s">
        <v>25</v>
      </c>
      <c r="L21" s="7">
        <v>3</v>
      </c>
      <c r="M21" s="5" t="s">
        <v>38</v>
      </c>
      <c r="N21" s="6">
        <v>38662</v>
      </c>
      <c r="O21" s="8">
        <v>43090</v>
      </c>
      <c r="P21" s="9">
        <f t="shared" si="0"/>
        <v>12.131506849315068</v>
      </c>
      <c r="Q21" s="6">
        <v>37667</v>
      </c>
      <c r="R21" s="6">
        <v>38032</v>
      </c>
      <c r="S21" s="9">
        <f t="shared" si="1"/>
        <v>1</v>
      </c>
      <c r="T21" s="9">
        <f t="shared" si="9"/>
        <v>1</v>
      </c>
      <c r="U21" s="5"/>
      <c r="V21" s="5" t="s">
        <v>295</v>
      </c>
      <c r="W21" s="5" t="s">
        <v>297</v>
      </c>
      <c r="X21" s="5" t="s">
        <v>296</v>
      </c>
      <c r="Y21" s="5" t="s">
        <v>298</v>
      </c>
      <c r="Z21" s="5" t="s">
        <v>244</v>
      </c>
      <c r="AA21" s="5" t="s">
        <v>247</v>
      </c>
      <c r="AB21" s="5"/>
      <c r="AC21" s="5" t="s">
        <v>299</v>
      </c>
      <c r="AD21" s="5" t="s">
        <v>98</v>
      </c>
      <c r="AE21" s="5"/>
      <c r="AF21" s="5"/>
      <c r="AG21" s="6">
        <v>30645</v>
      </c>
      <c r="AH21" s="5" t="s">
        <v>648</v>
      </c>
      <c r="AI21" s="5" t="s">
        <v>514</v>
      </c>
      <c r="AJ21" s="5" t="s">
        <v>514</v>
      </c>
      <c r="AK21" s="5" t="s">
        <v>300</v>
      </c>
      <c r="AL21" s="5" t="s">
        <v>302</v>
      </c>
      <c r="AM21" s="5" t="s">
        <v>299</v>
      </c>
      <c r="AN21" s="5" t="s">
        <v>303</v>
      </c>
      <c r="AO21" s="5" t="s">
        <v>301</v>
      </c>
      <c r="AP21" s="5" t="s">
        <v>304</v>
      </c>
      <c r="AQ21" s="5"/>
      <c r="AR21" s="32">
        <f t="shared" si="3"/>
        <v>4</v>
      </c>
      <c r="AS21" s="32">
        <f t="shared" si="4"/>
        <v>4</v>
      </c>
      <c r="AT21" s="32">
        <f t="shared" si="5"/>
        <v>1.5</v>
      </c>
      <c r="AU21" s="32">
        <f t="shared" si="6"/>
        <v>0</v>
      </c>
      <c r="AV21" s="33">
        <f t="shared" si="7"/>
        <v>49.526027397260272</v>
      </c>
      <c r="AW21" s="5"/>
      <c r="AX21" s="2">
        <f t="shared" si="8"/>
        <v>59.026027397260272</v>
      </c>
      <c r="AY21" s="5"/>
      <c r="AZ21" s="5"/>
      <c r="BA21" s="5"/>
      <c r="BD21" s="10">
        <v>1</v>
      </c>
    </row>
    <row r="22" spans="1:56">
      <c r="A22" s="4">
        <v>21</v>
      </c>
      <c r="B22" s="5" t="s">
        <v>305</v>
      </c>
      <c r="C22" s="5" t="s">
        <v>39</v>
      </c>
      <c r="D22" s="5" t="s">
        <v>311</v>
      </c>
      <c r="E22" s="5" t="s">
        <v>55</v>
      </c>
      <c r="F22" s="6">
        <v>28136</v>
      </c>
      <c r="G22" s="5" t="s">
        <v>306</v>
      </c>
      <c r="H22" s="5" t="s">
        <v>307</v>
      </c>
      <c r="I22" s="5" t="s">
        <v>103</v>
      </c>
      <c r="J22" s="5" t="s">
        <v>24</v>
      </c>
      <c r="K22" s="5" t="s">
        <v>25</v>
      </c>
      <c r="L22" s="7">
        <v>3</v>
      </c>
      <c r="M22" s="5" t="s">
        <v>26</v>
      </c>
      <c r="N22" s="6">
        <v>38336</v>
      </c>
      <c r="O22" s="8">
        <v>43090</v>
      </c>
      <c r="P22" s="9">
        <f t="shared" si="0"/>
        <v>13.024657534246575</v>
      </c>
      <c r="Q22" s="6"/>
      <c r="R22" s="6"/>
      <c r="S22" s="9">
        <f t="shared" si="1"/>
        <v>0</v>
      </c>
      <c r="T22" s="9">
        <f t="shared" si="9"/>
        <v>0</v>
      </c>
      <c r="U22" s="5"/>
      <c r="V22" s="5" t="s">
        <v>308</v>
      </c>
      <c r="W22" s="5" t="s">
        <v>310</v>
      </c>
      <c r="X22" s="5" t="s">
        <v>309</v>
      </c>
      <c r="Y22" s="5" t="s">
        <v>311</v>
      </c>
      <c r="Z22" s="5" t="s">
        <v>33</v>
      </c>
      <c r="AA22" s="5" t="s">
        <v>72</v>
      </c>
      <c r="AB22" s="5"/>
      <c r="AC22" s="5" t="s">
        <v>312</v>
      </c>
      <c r="AD22" s="5" t="s">
        <v>313</v>
      </c>
      <c r="AE22" s="5"/>
      <c r="AF22" s="5"/>
      <c r="AG22" s="6">
        <v>30649</v>
      </c>
      <c r="AH22" s="5" t="s">
        <v>49</v>
      </c>
      <c r="AI22" s="5" t="s">
        <v>103</v>
      </c>
      <c r="AJ22" s="5" t="s">
        <v>103</v>
      </c>
      <c r="AK22" s="5" t="s">
        <v>314</v>
      </c>
      <c r="AL22" s="5" t="s">
        <v>316</v>
      </c>
      <c r="AM22" s="5" t="s">
        <v>315</v>
      </c>
      <c r="AN22" s="5" t="s">
        <v>317</v>
      </c>
      <c r="AO22" s="5" t="s">
        <v>145</v>
      </c>
      <c r="AP22" s="5" t="s">
        <v>147</v>
      </c>
      <c r="AQ22" s="5"/>
      <c r="AR22" s="27">
        <f t="shared" si="3"/>
        <v>4</v>
      </c>
      <c r="AS22" s="27">
        <f t="shared" si="4"/>
        <v>4</v>
      </c>
      <c r="AT22" s="27">
        <f t="shared" si="5"/>
        <v>1.5</v>
      </c>
      <c r="AU22" s="27">
        <f t="shared" si="6"/>
        <v>4</v>
      </c>
      <c r="AV22" s="30">
        <f t="shared" si="7"/>
        <v>52.098630136986301</v>
      </c>
      <c r="AW22" s="5"/>
      <c r="AX22" s="17">
        <f t="shared" si="8"/>
        <v>65.598630136986301</v>
      </c>
      <c r="AY22" s="5"/>
      <c r="AZ22" s="5"/>
      <c r="BA22" s="5"/>
      <c r="BD22" s="10">
        <v>0</v>
      </c>
    </row>
    <row r="23" spans="1:56">
      <c r="A23" s="1">
        <v>22</v>
      </c>
      <c r="B23" s="12" t="s">
        <v>318</v>
      </c>
      <c r="C23" s="12" t="s">
        <v>319</v>
      </c>
      <c r="D23" s="5" t="s">
        <v>3775</v>
      </c>
      <c r="E23" s="5" t="s">
        <v>280</v>
      </c>
      <c r="F23" s="6">
        <v>30249</v>
      </c>
      <c r="G23" s="5" t="s">
        <v>320</v>
      </c>
      <c r="H23" s="5" t="s">
        <v>321</v>
      </c>
      <c r="I23" s="5" t="s">
        <v>103</v>
      </c>
      <c r="J23" s="5" t="s">
        <v>3757</v>
      </c>
      <c r="K23" s="5" t="s">
        <v>25</v>
      </c>
      <c r="L23" s="7">
        <v>2</v>
      </c>
      <c r="M23" s="5" t="s">
        <v>38</v>
      </c>
      <c r="N23" s="6">
        <v>39785</v>
      </c>
      <c r="O23" s="8">
        <v>43090</v>
      </c>
      <c r="P23" s="9">
        <f t="shared" si="0"/>
        <v>9.0547945205479454</v>
      </c>
      <c r="Q23" s="6"/>
      <c r="R23" s="6"/>
      <c r="S23" s="9">
        <f t="shared" si="1"/>
        <v>0</v>
      </c>
      <c r="T23" s="9">
        <f t="shared" si="9"/>
        <v>0</v>
      </c>
      <c r="U23" s="5"/>
      <c r="V23" s="5" t="s">
        <v>322</v>
      </c>
      <c r="W23" s="5" t="s">
        <v>290</v>
      </c>
      <c r="X23" s="5" t="s">
        <v>323</v>
      </c>
      <c r="Y23" s="5" t="s">
        <v>325</v>
      </c>
      <c r="Z23" s="5" t="s">
        <v>324</v>
      </c>
      <c r="AA23" s="5" t="s">
        <v>326</v>
      </c>
      <c r="AB23" s="5"/>
      <c r="AC23" s="5" t="s">
        <v>327</v>
      </c>
      <c r="AD23" s="5" t="s">
        <v>328</v>
      </c>
      <c r="AE23" s="5"/>
      <c r="AF23" s="5"/>
      <c r="AG23" s="6">
        <v>30779</v>
      </c>
      <c r="AH23" s="5" t="s">
        <v>649</v>
      </c>
      <c r="AI23" s="5" t="s">
        <v>650</v>
      </c>
      <c r="AJ23" s="5" t="s">
        <v>651</v>
      </c>
      <c r="AK23" s="5" t="s">
        <v>329</v>
      </c>
      <c r="AL23" s="5" t="s">
        <v>332</v>
      </c>
      <c r="AM23" s="5" t="s">
        <v>330</v>
      </c>
      <c r="AN23" s="5" t="s">
        <v>333</v>
      </c>
      <c r="AO23" s="5" t="s">
        <v>331</v>
      </c>
      <c r="AP23" s="5" t="s">
        <v>334</v>
      </c>
      <c r="AQ23" s="5"/>
      <c r="AR23" s="32">
        <f t="shared" si="3"/>
        <v>8</v>
      </c>
      <c r="AS23" s="32">
        <f t="shared" si="4"/>
        <v>4</v>
      </c>
      <c r="AT23" s="32">
        <f t="shared" si="5"/>
        <v>1</v>
      </c>
      <c r="AU23" s="32">
        <f t="shared" si="6"/>
        <v>0</v>
      </c>
      <c r="AV23" s="33">
        <f t="shared" si="7"/>
        <v>36.219178082191782</v>
      </c>
      <c r="AW23" s="5"/>
      <c r="AX23" s="2">
        <f t="shared" si="8"/>
        <v>49.219178082191782</v>
      </c>
      <c r="AY23" s="5"/>
      <c r="AZ23" s="5"/>
      <c r="BA23" s="5"/>
      <c r="BD23" s="10">
        <v>1</v>
      </c>
    </row>
    <row r="24" spans="1:56">
      <c r="A24" s="4">
        <v>23</v>
      </c>
      <c r="B24" s="5" t="s">
        <v>335</v>
      </c>
      <c r="C24" s="5" t="s">
        <v>336</v>
      </c>
      <c r="D24" s="5" t="s">
        <v>3862</v>
      </c>
      <c r="E24" s="5" t="s">
        <v>2998</v>
      </c>
      <c r="F24" s="6">
        <v>31509</v>
      </c>
      <c r="G24" s="5" t="s">
        <v>49</v>
      </c>
      <c r="H24" s="5" t="s">
        <v>103</v>
      </c>
      <c r="I24" s="5" t="s">
        <v>103</v>
      </c>
      <c r="J24" s="5" t="s">
        <v>24</v>
      </c>
      <c r="K24" s="5" t="s">
        <v>37</v>
      </c>
      <c r="L24" s="7">
        <v>0</v>
      </c>
      <c r="M24" s="5" t="s">
        <v>38</v>
      </c>
      <c r="N24" s="6">
        <v>41639</v>
      </c>
      <c r="O24" s="8">
        <v>43090</v>
      </c>
      <c r="P24" s="9">
        <f t="shared" si="0"/>
        <v>3.9753424657534246</v>
      </c>
      <c r="Q24" s="6"/>
      <c r="R24" s="6"/>
      <c r="S24" s="9">
        <f t="shared" si="1"/>
        <v>0</v>
      </c>
      <c r="T24" s="9">
        <f t="shared" si="9"/>
        <v>0</v>
      </c>
      <c r="U24" s="5"/>
      <c r="V24" s="5" t="s">
        <v>23</v>
      </c>
      <c r="W24" s="5" t="s">
        <v>66</v>
      </c>
      <c r="X24" s="5" t="s">
        <v>337</v>
      </c>
      <c r="Y24" s="5" t="s">
        <v>339</v>
      </c>
      <c r="Z24" s="5" t="s">
        <v>338</v>
      </c>
      <c r="AA24" s="5" t="s">
        <v>340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27">
        <f t="shared" si="3"/>
        <v>4</v>
      </c>
      <c r="AS24" s="27">
        <f t="shared" si="4"/>
        <v>2</v>
      </c>
      <c r="AT24" s="27">
        <f t="shared" si="5"/>
        <v>0</v>
      </c>
      <c r="AU24" s="27">
        <f t="shared" si="6"/>
        <v>0</v>
      </c>
      <c r="AV24" s="30">
        <f t="shared" si="7"/>
        <v>15.901369863013699</v>
      </c>
      <c r="AW24" s="5"/>
      <c r="AX24" s="17">
        <f t="shared" si="8"/>
        <v>21.901369863013699</v>
      </c>
      <c r="AY24" s="5"/>
      <c r="AZ24" s="5"/>
      <c r="BA24" s="5"/>
      <c r="BD24" s="10">
        <v>0</v>
      </c>
    </row>
    <row r="25" spans="1:56">
      <c r="A25" s="1">
        <v>24</v>
      </c>
      <c r="B25" s="12" t="s">
        <v>341</v>
      </c>
      <c r="C25" s="12" t="s">
        <v>342</v>
      </c>
      <c r="D25" s="5" t="s">
        <v>2597</v>
      </c>
      <c r="E25" s="5" t="s">
        <v>1958</v>
      </c>
      <c r="F25" s="6">
        <v>32243</v>
      </c>
      <c r="G25" s="5" t="s">
        <v>343</v>
      </c>
      <c r="H25" s="5" t="s">
        <v>344</v>
      </c>
      <c r="I25" s="5" t="s">
        <v>103</v>
      </c>
      <c r="J25" s="5" t="s">
        <v>3759</v>
      </c>
      <c r="K25" s="5" t="s">
        <v>37</v>
      </c>
      <c r="L25" s="7">
        <v>0</v>
      </c>
      <c r="M25" s="5" t="s">
        <v>38</v>
      </c>
      <c r="N25" s="6">
        <v>42394</v>
      </c>
      <c r="O25" s="8">
        <v>43090</v>
      </c>
      <c r="P25" s="9">
        <f t="shared" si="0"/>
        <v>1.9068493150684931</v>
      </c>
      <c r="Q25" s="6"/>
      <c r="R25" s="6"/>
      <c r="S25" s="9">
        <f t="shared" si="1"/>
        <v>0</v>
      </c>
      <c r="T25" s="9">
        <f t="shared" si="9"/>
        <v>0</v>
      </c>
      <c r="U25" s="5"/>
      <c r="V25" s="5" t="s">
        <v>345</v>
      </c>
      <c r="W25" s="5" t="s">
        <v>348</v>
      </c>
      <c r="X25" s="5" t="s">
        <v>346</v>
      </c>
      <c r="Y25" s="5" t="s">
        <v>349</v>
      </c>
      <c r="Z25" s="5" t="s">
        <v>347</v>
      </c>
      <c r="AA25" s="5" t="s">
        <v>350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32">
        <f t="shared" si="3"/>
        <v>7</v>
      </c>
      <c r="AS25" s="32">
        <f t="shared" si="4"/>
        <v>2</v>
      </c>
      <c r="AT25" s="32">
        <f t="shared" si="5"/>
        <v>0</v>
      </c>
      <c r="AU25" s="32">
        <f t="shared" si="6"/>
        <v>0</v>
      </c>
      <c r="AV25" s="33">
        <f t="shared" si="7"/>
        <v>7.6273972602739724</v>
      </c>
      <c r="AW25" s="5"/>
      <c r="AX25" s="2">
        <f t="shared" si="8"/>
        <v>16.627397260273973</v>
      </c>
      <c r="AY25" s="5"/>
      <c r="AZ25" s="5"/>
      <c r="BA25" s="5"/>
      <c r="BD25" s="10">
        <v>1</v>
      </c>
    </row>
    <row r="26" spans="1:56">
      <c r="A26" s="4">
        <v>25</v>
      </c>
      <c r="B26" s="5" t="s">
        <v>351</v>
      </c>
      <c r="C26" s="5" t="s">
        <v>352</v>
      </c>
      <c r="D26" s="5" t="s">
        <v>2213</v>
      </c>
      <c r="E26" s="5" t="s">
        <v>2466</v>
      </c>
      <c r="F26" s="6">
        <v>32542</v>
      </c>
      <c r="G26" s="5" t="s">
        <v>76</v>
      </c>
      <c r="H26" s="5" t="s">
        <v>102</v>
      </c>
      <c r="I26" s="5" t="s">
        <v>103</v>
      </c>
      <c r="J26" s="5" t="s">
        <v>3758</v>
      </c>
      <c r="K26" s="5" t="s">
        <v>37</v>
      </c>
      <c r="L26" s="7">
        <v>0</v>
      </c>
      <c r="M26" s="5" t="s">
        <v>38</v>
      </c>
      <c r="N26" s="6">
        <v>43010</v>
      </c>
      <c r="O26" s="8">
        <v>43090</v>
      </c>
      <c r="P26" s="9">
        <f t="shared" si="0"/>
        <v>0.21917808219178081</v>
      </c>
      <c r="Q26" s="6"/>
      <c r="R26" s="6"/>
      <c r="S26" s="9">
        <f t="shared" si="1"/>
        <v>0</v>
      </c>
      <c r="T26" s="9">
        <f t="shared" si="9"/>
        <v>0</v>
      </c>
      <c r="U26" s="5"/>
      <c r="V26" s="5" t="s">
        <v>353</v>
      </c>
      <c r="W26" s="5" t="s">
        <v>355</v>
      </c>
      <c r="X26" s="5" t="s">
        <v>354</v>
      </c>
      <c r="Y26" s="5" t="s">
        <v>356</v>
      </c>
      <c r="Z26" s="5" t="s">
        <v>145</v>
      </c>
      <c r="AA26" s="5" t="s">
        <v>147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27">
        <f t="shared" si="3"/>
        <v>2</v>
      </c>
      <c r="AS26" s="27">
        <f t="shared" si="4"/>
        <v>2</v>
      </c>
      <c r="AT26" s="27">
        <f t="shared" si="5"/>
        <v>0</v>
      </c>
      <c r="AU26" s="27">
        <f t="shared" si="6"/>
        <v>0</v>
      </c>
      <c r="AV26" s="30">
        <f t="shared" si="7"/>
        <v>0.87671232876712324</v>
      </c>
      <c r="AW26" s="5"/>
      <c r="AX26" s="17">
        <f t="shared" si="8"/>
        <v>4.8767123287671232</v>
      </c>
      <c r="AY26" s="5"/>
      <c r="AZ26" s="5"/>
      <c r="BA26" s="5"/>
      <c r="BD26" s="10">
        <v>0</v>
      </c>
    </row>
    <row r="27" spans="1:56">
      <c r="A27" s="1">
        <v>26</v>
      </c>
      <c r="B27" s="12" t="s">
        <v>357</v>
      </c>
      <c r="C27" s="12" t="s">
        <v>358</v>
      </c>
      <c r="D27" s="5" t="s">
        <v>2601</v>
      </c>
      <c r="E27" s="5" t="s">
        <v>3810</v>
      </c>
      <c r="F27" s="6">
        <v>31708</v>
      </c>
      <c r="G27" s="5" t="s">
        <v>49</v>
      </c>
      <c r="H27" s="5" t="s">
        <v>103</v>
      </c>
      <c r="I27" s="5" t="s">
        <v>103</v>
      </c>
      <c r="J27" s="5" t="s">
        <v>24</v>
      </c>
      <c r="K27" s="5" t="s">
        <v>25</v>
      </c>
      <c r="L27" s="7">
        <v>0</v>
      </c>
      <c r="M27" s="5" t="s">
        <v>38</v>
      </c>
      <c r="N27" s="6">
        <v>41581</v>
      </c>
      <c r="O27" s="8">
        <v>43090</v>
      </c>
      <c r="P27" s="9">
        <f t="shared" si="0"/>
        <v>4.1342465753424653</v>
      </c>
      <c r="Q27" s="6"/>
      <c r="R27" s="6"/>
      <c r="S27" s="9">
        <f t="shared" si="1"/>
        <v>0</v>
      </c>
      <c r="T27" s="9">
        <f t="shared" si="9"/>
        <v>0</v>
      </c>
      <c r="U27" s="5"/>
      <c r="V27" s="5" t="s">
        <v>91</v>
      </c>
      <c r="W27" s="5" t="s">
        <v>94</v>
      </c>
      <c r="X27" s="5" t="s">
        <v>359</v>
      </c>
      <c r="Y27" s="5" t="s">
        <v>361</v>
      </c>
      <c r="Z27" s="5" t="s">
        <v>360</v>
      </c>
      <c r="AA27" s="5" t="s">
        <v>362</v>
      </c>
      <c r="AB27" s="5"/>
      <c r="AC27" s="5" t="s">
        <v>363</v>
      </c>
      <c r="AD27" s="5" t="s">
        <v>364</v>
      </c>
      <c r="AE27" s="5"/>
      <c r="AF27" s="5"/>
      <c r="AG27" s="6">
        <v>30950</v>
      </c>
      <c r="AH27" s="5" t="s">
        <v>49</v>
      </c>
      <c r="AI27" s="5" t="s">
        <v>103</v>
      </c>
      <c r="AJ27" s="5" t="s">
        <v>103</v>
      </c>
      <c r="AK27" s="5" t="s">
        <v>365</v>
      </c>
      <c r="AL27" s="5" t="s">
        <v>154</v>
      </c>
      <c r="AM27" s="5" t="s">
        <v>363</v>
      </c>
      <c r="AN27" s="5" t="s">
        <v>367</v>
      </c>
      <c r="AO27" s="5" t="s">
        <v>366</v>
      </c>
      <c r="AP27" s="5" t="s">
        <v>368</v>
      </c>
      <c r="AQ27" s="5"/>
      <c r="AR27" s="32">
        <f t="shared" si="3"/>
        <v>4</v>
      </c>
      <c r="AS27" s="32">
        <f t="shared" si="4"/>
        <v>4</v>
      </c>
      <c r="AT27" s="32">
        <f t="shared" si="5"/>
        <v>0</v>
      </c>
      <c r="AU27" s="32">
        <f t="shared" si="6"/>
        <v>0</v>
      </c>
      <c r="AV27" s="33">
        <f t="shared" si="7"/>
        <v>16.536986301369861</v>
      </c>
      <c r="AW27" s="5"/>
      <c r="AX27" s="2">
        <f t="shared" si="8"/>
        <v>24.536986301369861</v>
      </c>
      <c r="AY27" s="5" t="s">
        <v>4098</v>
      </c>
      <c r="AZ27" s="5" t="s">
        <v>4100</v>
      </c>
      <c r="BA27" s="5" t="s">
        <v>4105</v>
      </c>
      <c r="BD27" s="10">
        <v>1</v>
      </c>
    </row>
    <row r="28" spans="1:56">
      <c r="A28" s="4">
        <v>27</v>
      </c>
      <c r="B28" s="5" t="s">
        <v>118</v>
      </c>
      <c r="C28" s="5" t="s">
        <v>369</v>
      </c>
      <c r="D28" s="5" t="s">
        <v>3790</v>
      </c>
      <c r="E28" s="5" t="s">
        <v>1822</v>
      </c>
      <c r="F28" s="6">
        <v>29666</v>
      </c>
      <c r="G28" s="5" t="s">
        <v>370</v>
      </c>
      <c r="H28" s="5" t="s">
        <v>371</v>
      </c>
      <c r="I28" s="5" t="s">
        <v>137</v>
      </c>
      <c r="J28" s="5" t="s">
        <v>3759</v>
      </c>
      <c r="K28" s="5" t="s">
        <v>25</v>
      </c>
      <c r="L28" s="7">
        <v>1</v>
      </c>
      <c r="M28" s="5" t="s">
        <v>38</v>
      </c>
      <c r="N28" s="6">
        <v>39809</v>
      </c>
      <c r="O28" s="8">
        <v>43090</v>
      </c>
      <c r="P28" s="9">
        <f t="shared" si="0"/>
        <v>8.9890410958904106</v>
      </c>
      <c r="Q28" s="6">
        <v>39340</v>
      </c>
      <c r="R28" s="6">
        <v>39807</v>
      </c>
      <c r="S28" s="9">
        <f t="shared" si="1"/>
        <v>1.2794520547945205</v>
      </c>
      <c r="T28" s="9">
        <f t="shared" si="9"/>
        <v>1.2794520547945205</v>
      </c>
      <c r="U28" s="5"/>
      <c r="V28" s="5" t="s">
        <v>123</v>
      </c>
      <c r="W28" s="5" t="s">
        <v>125</v>
      </c>
      <c r="X28" s="5" t="s">
        <v>124</v>
      </c>
      <c r="Y28" s="5" t="s">
        <v>126</v>
      </c>
      <c r="Z28" s="5" t="s">
        <v>114</v>
      </c>
      <c r="AA28" s="5" t="s">
        <v>127</v>
      </c>
      <c r="AB28" s="5"/>
      <c r="AC28" s="5" t="s">
        <v>372</v>
      </c>
      <c r="AD28" s="5" t="s">
        <v>249</v>
      </c>
      <c r="AE28" s="5"/>
      <c r="AF28" s="5"/>
      <c r="AG28" s="6">
        <v>32962</v>
      </c>
      <c r="AH28" s="5" t="s">
        <v>523</v>
      </c>
      <c r="AI28" s="5" t="s">
        <v>524</v>
      </c>
      <c r="AJ28" s="5" t="s">
        <v>103</v>
      </c>
      <c r="AK28" s="5" t="s">
        <v>373</v>
      </c>
      <c r="AL28" s="5" t="s">
        <v>375</v>
      </c>
      <c r="AM28" s="5" t="s">
        <v>374</v>
      </c>
      <c r="AN28" s="5" t="s">
        <v>376</v>
      </c>
      <c r="AO28" s="5" t="s">
        <v>331</v>
      </c>
      <c r="AP28" s="5" t="s">
        <v>334</v>
      </c>
      <c r="AQ28" s="5"/>
      <c r="AR28" s="27">
        <f t="shared" si="3"/>
        <v>7</v>
      </c>
      <c r="AS28" s="27">
        <f t="shared" si="4"/>
        <v>4</v>
      </c>
      <c r="AT28" s="27">
        <f t="shared" si="5"/>
        <v>0.5</v>
      </c>
      <c r="AU28" s="27">
        <f t="shared" si="6"/>
        <v>0</v>
      </c>
      <c r="AV28" s="30">
        <f t="shared" si="7"/>
        <v>37.235616438356161</v>
      </c>
      <c r="AW28" s="5"/>
      <c r="AX28" s="17">
        <f t="shared" si="8"/>
        <v>48.735616438356161</v>
      </c>
      <c r="AY28" s="5"/>
      <c r="AZ28" s="5"/>
      <c r="BA28" s="5"/>
      <c r="BD28" s="10">
        <v>0</v>
      </c>
    </row>
    <row r="29" spans="1:56">
      <c r="A29" s="1">
        <v>28</v>
      </c>
      <c r="B29" s="12" t="s">
        <v>385</v>
      </c>
      <c r="C29" s="12" t="s">
        <v>386</v>
      </c>
      <c r="D29" s="5" t="s">
        <v>393</v>
      </c>
      <c r="E29" s="5" t="s">
        <v>1581</v>
      </c>
      <c r="F29" s="6">
        <v>28174</v>
      </c>
      <c r="G29" s="5" t="s">
        <v>387</v>
      </c>
      <c r="H29" s="5" t="s">
        <v>388</v>
      </c>
      <c r="I29" s="5" t="s">
        <v>103</v>
      </c>
      <c r="J29" s="5" t="s">
        <v>3759</v>
      </c>
      <c r="K29" s="5" t="s">
        <v>25</v>
      </c>
      <c r="L29" s="7">
        <v>3</v>
      </c>
      <c r="M29" s="5" t="s">
        <v>38</v>
      </c>
      <c r="N29" s="6">
        <v>39449</v>
      </c>
      <c r="O29" s="8">
        <v>43090</v>
      </c>
      <c r="P29" s="9">
        <f t="shared" si="0"/>
        <v>9.9753424657534246</v>
      </c>
      <c r="Q29" s="6"/>
      <c r="R29" s="6"/>
      <c r="S29" s="9">
        <f t="shared" si="1"/>
        <v>0</v>
      </c>
      <c r="T29" s="9">
        <f t="shared" si="9"/>
        <v>0</v>
      </c>
      <c r="U29" s="5"/>
      <c r="V29" s="5" t="s">
        <v>105</v>
      </c>
      <c r="W29" s="5" t="s">
        <v>108</v>
      </c>
      <c r="X29" s="5" t="s">
        <v>389</v>
      </c>
      <c r="Y29" s="5" t="s">
        <v>390</v>
      </c>
      <c r="Z29" s="5" t="s">
        <v>33</v>
      </c>
      <c r="AA29" s="5" t="s">
        <v>72</v>
      </c>
      <c r="AB29" s="5"/>
      <c r="AC29" s="5" t="s">
        <v>391</v>
      </c>
      <c r="AD29" s="5" t="s">
        <v>392</v>
      </c>
      <c r="AE29" s="5"/>
      <c r="AF29" s="5"/>
      <c r="AG29" s="6">
        <v>30621</v>
      </c>
      <c r="AH29" s="5" t="s">
        <v>76</v>
      </c>
      <c r="AI29" s="5" t="s">
        <v>102</v>
      </c>
      <c r="AJ29" s="5" t="s">
        <v>103</v>
      </c>
      <c r="AK29" s="5" t="s">
        <v>308</v>
      </c>
      <c r="AL29" s="5" t="s">
        <v>310</v>
      </c>
      <c r="AM29" s="5" t="s">
        <v>385</v>
      </c>
      <c r="AN29" s="5" t="s">
        <v>393</v>
      </c>
      <c r="AO29" s="5" t="s">
        <v>41</v>
      </c>
      <c r="AP29" s="5" t="s">
        <v>63</v>
      </c>
      <c r="AQ29" s="5"/>
      <c r="AR29" s="32">
        <f t="shared" si="3"/>
        <v>7</v>
      </c>
      <c r="AS29" s="32">
        <f t="shared" si="4"/>
        <v>4</v>
      </c>
      <c r="AT29" s="32">
        <f t="shared" si="5"/>
        <v>1.5</v>
      </c>
      <c r="AU29" s="32">
        <f t="shared" si="6"/>
        <v>0</v>
      </c>
      <c r="AV29" s="33">
        <f t="shared" si="7"/>
        <v>39.901369863013699</v>
      </c>
      <c r="AW29" s="5"/>
      <c r="AX29" s="2">
        <f t="shared" si="8"/>
        <v>52.401369863013699</v>
      </c>
      <c r="AY29" s="5"/>
      <c r="AZ29" s="5"/>
      <c r="BA29" s="5"/>
      <c r="BD29" s="10">
        <v>1</v>
      </c>
    </row>
    <row r="30" spans="1:56">
      <c r="A30" s="4">
        <v>29</v>
      </c>
      <c r="B30" s="5" t="s">
        <v>394</v>
      </c>
      <c r="C30" s="5" t="s">
        <v>395</v>
      </c>
      <c r="D30" s="5" t="s">
        <v>398</v>
      </c>
      <c r="E30" s="5" t="s">
        <v>1308</v>
      </c>
      <c r="F30" s="6">
        <v>26969</v>
      </c>
      <c r="G30" s="5" t="s">
        <v>49</v>
      </c>
      <c r="H30" s="5" t="s">
        <v>103</v>
      </c>
      <c r="I30" s="5" t="s">
        <v>103</v>
      </c>
      <c r="J30" s="5" t="s">
        <v>24</v>
      </c>
      <c r="K30" s="5" t="s">
        <v>25</v>
      </c>
      <c r="L30" s="7">
        <v>1</v>
      </c>
      <c r="M30" s="5" t="s">
        <v>38</v>
      </c>
      <c r="N30" s="6">
        <v>41557</v>
      </c>
      <c r="O30" s="8">
        <v>43090</v>
      </c>
      <c r="P30" s="9">
        <f t="shared" si="0"/>
        <v>4.2</v>
      </c>
      <c r="Q30" s="6"/>
      <c r="R30" s="6"/>
      <c r="S30" s="9">
        <f t="shared" si="1"/>
        <v>0</v>
      </c>
      <c r="T30" s="9">
        <f t="shared" si="9"/>
        <v>0</v>
      </c>
      <c r="U30" s="5"/>
      <c r="V30" s="5" t="s">
        <v>396</v>
      </c>
      <c r="W30" s="5" t="s">
        <v>397</v>
      </c>
      <c r="X30" s="5" t="s">
        <v>394</v>
      </c>
      <c r="Y30" s="5" t="s">
        <v>398</v>
      </c>
      <c r="Z30" s="5" t="s">
        <v>192</v>
      </c>
      <c r="AA30" s="5" t="s">
        <v>194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27">
        <f t="shared" si="3"/>
        <v>4</v>
      </c>
      <c r="AS30" s="27">
        <f t="shared" si="4"/>
        <v>4</v>
      </c>
      <c r="AT30" s="27">
        <f t="shared" si="5"/>
        <v>0.5</v>
      </c>
      <c r="AU30" s="27">
        <f t="shared" si="6"/>
        <v>0</v>
      </c>
      <c r="AV30" s="30">
        <f t="shared" si="7"/>
        <v>16.8</v>
      </c>
      <c r="AW30" s="5"/>
      <c r="AX30" s="17">
        <f t="shared" si="8"/>
        <v>25.3</v>
      </c>
      <c r="AY30" s="5" t="s">
        <v>4098</v>
      </c>
      <c r="AZ30" s="5" t="s">
        <v>4110</v>
      </c>
      <c r="BA30" s="5" t="s">
        <v>4111</v>
      </c>
      <c r="BD30" s="10">
        <v>0</v>
      </c>
    </row>
    <row r="31" spans="1:56">
      <c r="A31" s="1">
        <v>30</v>
      </c>
      <c r="B31" s="12" t="s">
        <v>399</v>
      </c>
      <c r="C31" s="12" t="s">
        <v>400</v>
      </c>
      <c r="D31" s="5" t="s">
        <v>404</v>
      </c>
      <c r="E31" s="5" t="s">
        <v>2840</v>
      </c>
      <c r="F31" s="6">
        <v>31448</v>
      </c>
      <c r="G31" s="5" t="s">
        <v>49</v>
      </c>
      <c r="H31" s="5" t="s">
        <v>103</v>
      </c>
      <c r="I31" s="5" t="s">
        <v>103</v>
      </c>
      <c r="J31" s="5" t="s">
        <v>3758</v>
      </c>
      <c r="K31" s="5" t="s">
        <v>25</v>
      </c>
      <c r="L31" s="7">
        <v>2</v>
      </c>
      <c r="M31" s="5" t="s">
        <v>38</v>
      </c>
      <c r="N31" s="6">
        <v>42394</v>
      </c>
      <c r="O31" s="8">
        <v>43090</v>
      </c>
      <c r="P31" s="9">
        <f t="shared" si="0"/>
        <v>1.9068493150684931</v>
      </c>
      <c r="Q31" s="6"/>
      <c r="R31" s="6"/>
      <c r="S31" s="9">
        <f t="shared" si="1"/>
        <v>0</v>
      </c>
      <c r="T31" s="9">
        <f t="shared" si="9"/>
        <v>0</v>
      </c>
      <c r="U31" s="5"/>
      <c r="V31" s="5" t="s">
        <v>401</v>
      </c>
      <c r="W31" s="5" t="s">
        <v>403</v>
      </c>
      <c r="X31" s="5" t="s">
        <v>399</v>
      </c>
      <c r="Y31" s="5" t="s">
        <v>404</v>
      </c>
      <c r="Z31" s="5" t="s">
        <v>402</v>
      </c>
      <c r="AA31" s="5" t="s">
        <v>405</v>
      </c>
      <c r="AB31" s="5"/>
      <c r="AC31" s="5" t="s">
        <v>406</v>
      </c>
      <c r="AD31" s="5" t="s">
        <v>407</v>
      </c>
      <c r="AE31" s="5"/>
      <c r="AF31" s="5"/>
      <c r="AG31" s="6">
        <v>30929</v>
      </c>
      <c r="AH31" s="5" t="s">
        <v>49</v>
      </c>
      <c r="AI31" s="5" t="s">
        <v>103</v>
      </c>
      <c r="AJ31" s="5" t="s">
        <v>103</v>
      </c>
      <c r="AK31" s="5" t="s">
        <v>408</v>
      </c>
      <c r="AL31" s="5" t="s">
        <v>411</v>
      </c>
      <c r="AM31" s="5" t="s">
        <v>409</v>
      </c>
      <c r="AN31" s="5" t="s">
        <v>412</v>
      </c>
      <c r="AO31" s="5" t="s">
        <v>410</v>
      </c>
      <c r="AP31" s="5" t="s">
        <v>413</v>
      </c>
      <c r="AQ31" s="5"/>
      <c r="AR31" s="32">
        <f t="shared" si="3"/>
        <v>2</v>
      </c>
      <c r="AS31" s="32">
        <f t="shared" si="4"/>
        <v>4</v>
      </c>
      <c r="AT31" s="32">
        <f t="shared" si="5"/>
        <v>1</v>
      </c>
      <c r="AU31" s="32">
        <f t="shared" si="6"/>
        <v>0</v>
      </c>
      <c r="AV31" s="33">
        <f t="shared" si="7"/>
        <v>7.6273972602739724</v>
      </c>
      <c r="AW31" s="5"/>
      <c r="AX31" s="2">
        <f t="shared" si="8"/>
        <v>14.627397260273973</v>
      </c>
      <c r="AY31" s="5"/>
      <c r="AZ31" s="5"/>
      <c r="BA31" s="5"/>
      <c r="BD31" s="10">
        <v>1</v>
      </c>
    </row>
    <row r="32" spans="1:56">
      <c r="A32" s="4">
        <v>31</v>
      </c>
      <c r="B32" s="5" t="s">
        <v>414</v>
      </c>
      <c r="C32" s="5" t="s">
        <v>415</v>
      </c>
      <c r="D32" s="5" t="s">
        <v>3811</v>
      </c>
      <c r="E32" s="5" t="s">
        <v>3465</v>
      </c>
      <c r="F32" s="6">
        <v>32192</v>
      </c>
      <c r="G32" s="5" t="s">
        <v>416</v>
      </c>
      <c r="H32" s="5" t="s">
        <v>417</v>
      </c>
      <c r="I32" s="5" t="s">
        <v>103</v>
      </c>
      <c r="J32" s="5" t="s">
        <v>3758</v>
      </c>
      <c r="K32" s="5" t="s">
        <v>25</v>
      </c>
      <c r="L32" s="7">
        <v>0</v>
      </c>
      <c r="M32" s="5" t="s">
        <v>38</v>
      </c>
      <c r="N32" s="6">
        <v>42733</v>
      </c>
      <c r="O32" s="8">
        <v>43090</v>
      </c>
      <c r="P32" s="9">
        <f t="shared" si="0"/>
        <v>0.9780821917808219</v>
      </c>
      <c r="Q32" s="6"/>
      <c r="R32" s="6"/>
      <c r="S32" s="9">
        <f t="shared" si="1"/>
        <v>0</v>
      </c>
      <c r="T32" s="9">
        <f t="shared" si="9"/>
        <v>0</v>
      </c>
      <c r="U32" s="5"/>
      <c r="V32" s="5" t="s">
        <v>418</v>
      </c>
      <c r="W32" s="5" t="s">
        <v>420</v>
      </c>
      <c r="X32" s="5" t="s">
        <v>419</v>
      </c>
      <c r="Y32" s="5" t="s">
        <v>421</v>
      </c>
      <c r="Z32" s="5" t="s">
        <v>273</v>
      </c>
      <c r="AA32" s="5" t="s">
        <v>276</v>
      </c>
      <c r="AB32" s="5"/>
      <c r="AC32" s="5" t="s">
        <v>422</v>
      </c>
      <c r="AD32" s="5" t="s">
        <v>423</v>
      </c>
      <c r="AE32" s="5"/>
      <c r="AF32" s="5"/>
      <c r="AG32" s="6">
        <v>30186</v>
      </c>
      <c r="AH32" s="5" t="s">
        <v>416</v>
      </c>
      <c r="AI32" s="5" t="s">
        <v>417</v>
      </c>
      <c r="AJ32" s="5" t="s">
        <v>103</v>
      </c>
      <c r="AK32" s="5" t="s">
        <v>424</v>
      </c>
      <c r="AL32" s="5" t="s">
        <v>217</v>
      </c>
      <c r="AM32" s="5" t="s">
        <v>425</v>
      </c>
      <c r="AN32" s="5" t="s">
        <v>426</v>
      </c>
      <c r="AO32" s="5" t="s">
        <v>114</v>
      </c>
      <c r="AP32" s="5" t="s">
        <v>127</v>
      </c>
      <c r="AQ32" s="5"/>
      <c r="AR32" s="27">
        <f t="shared" si="3"/>
        <v>2</v>
      </c>
      <c r="AS32" s="27">
        <f t="shared" si="4"/>
        <v>4</v>
      </c>
      <c r="AT32" s="27">
        <f t="shared" si="5"/>
        <v>0</v>
      </c>
      <c r="AU32" s="27">
        <f t="shared" si="6"/>
        <v>0</v>
      </c>
      <c r="AV32" s="30">
        <f t="shared" si="7"/>
        <v>3.9123287671232876</v>
      </c>
      <c r="AW32" s="5"/>
      <c r="AX32" s="17">
        <f t="shared" si="8"/>
        <v>9.912328767123288</v>
      </c>
      <c r="AY32" s="5"/>
      <c r="AZ32" s="5"/>
      <c r="BA32" s="5"/>
      <c r="BD32" s="10">
        <v>0</v>
      </c>
    </row>
    <row r="33" spans="1:56">
      <c r="A33" s="1">
        <v>32</v>
      </c>
      <c r="B33" s="12" t="s">
        <v>427</v>
      </c>
      <c r="C33" s="12" t="s">
        <v>428</v>
      </c>
      <c r="D33" s="5" t="s">
        <v>430</v>
      </c>
      <c r="E33" s="5" t="s">
        <v>3812</v>
      </c>
      <c r="F33" s="6">
        <v>30890</v>
      </c>
      <c r="G33" s="5" t="s">
        <v>641</v>
      </c>
      <c r="H33" s="5" t="s">
        <v>137</v>
      </c>
      <c r="I33" s="5" t="s">
        <v>137</v>
      </c>
      <c r="J33" s="5" t="s">
        <v>24</v>
      </c>
      <c r="K33" s="5" t="s">
        <v>25</v>
      </c>
      <c r="L33" s="7">
        <v>1</v>
      </c>
      <c r="M33" s="5" t="s">
        <v>38</v>
      </c>
      <c r="N33" s="6">
        <v>40906</v>
      </c>
      <c r="O33" s="8">
        <v>43090</v>
      </c>
      <c r="P33" s="9">
        <f t="shared" si="0"/>
        <v>5.9835616438356167</v>
      </c>
      <c r="Q33" s="6">
        <v>39718</v>
      </c>
      <c r="R33" s="6">
        <v>40905</v>
      </c>
      <c r="S33" s="9">
        <f t="shared" si="1"/>
        <v>3.2520547945205478</v>
      </c>
      <c r="T33" s="9">
        <f t="shared" si="9"/>
        <v>3.2520547945205478</v>
      </c>
      <c r="U33" s="5"/>
      <c r="V33" s="5" t="s">
        <v>123</v>
      </c>
      <c r="W33" s="5" t="s">
        <v>125</v>
      </c>
      <c r="X33" s="5" t="s">
        <v>427</v>
      </c>
      <c r="Y33" s="5" t="s">
        <v>430</v>
      </c>
      <c r="Z33" s="5" t="s">
        <v>429</v>
      </c>
      <c r="AA33" s="5" t="s">
        <v>431</v>
      </c>
      <c r="AB33" s="5"/>
      <c r="AC33" s="5" t="s">
        <v>432</v>
      </c>
      <c r="AD33" s="5" t="s">
        <v>433</v>
      </c>
      <c r="AE33" s="5"/>
      <c r="AF33" s="5"/>
      <c r="AG33" s="6">
        <v>34070</v>
      </c>
      <c r="AH33" s="5" t="s">
        <v>212</v>
      </c>
      <c r="AI33" s="5" t="s">
        <v>213</v>
      </c>
      <c r="AJ33" s="5" t="s">
        <v>213</v>
      </c>
      <c r="AK33" s="5" t="s">
        <v>437</v>
      </c>
      <c r="AL33" s="5" t="s">
        <v>436</v>
      </c>
      <c r="AM33" s="5" t="s">
        <v>434</v>
      </c>
      <c r="AN33" s="5" t="s">
        <v>438</v>
      </c>
      <c r="AO33" s="5" t="s">
        <v>435</v>
      </c>
      <c r="AP33" s="5" t="s">
        <v>439</v>
      </c>
      <c r="AQ33" s="5"/>
      <c r="AR33" s="32">
        <f t="shared" si="3"/>
        <v>4</v>
      </c>
      <c r="AS33" s="32">
        <f t="shared" si="4"/>
        <v>4</v>
      </c>
      <c r="AT33" s="32">
        <f t="shared" si="5"/>
        <v>0.5</v>
      </c>
      <c r="AU33" s="32">
        <f t="shared" si="6"/>
        <v>0</v>
      </c>
      <c r="AV33" s="33">
        <f t="shared" si="7"/>
        <v>27.186301369863013</v>
      </c>
      <c r="AW33" s="5"/>
      <c r="AX33" s="2">
        <f t="shared" si="8"/>
        <v>35.686301369863017</v>
      </c>
      <c r="AY33" s="5"/>
      <c r="AZ33" s="5"/>
      <c r="BA33" s="5"/>
      <c r="BD33" s="10">
        <v>1</v>
      </c>
    </row>
    <row r="34" spans="1:56">
      <c r="A34" s="4">
        <v>33</v>
      </c>
      <c r="B34" s="5" t="s">
        <v>440</v>
      </c>
      <c r="C34" s="5" t="s">
        <v>28</v>
      </c>
      <c r="D34" s="5" t="s">
        <v>3813</v>
      </c>
      <c r="E34" s="5" t="s">
        <v>54</v>
      </c>
      <c r="F34" s="6">
        <v>28947</v>
      </c>
      <c r="G34" s="5" t="s">
        <v>601</v>
      </c>
      <c r="H34" s="5" t="s">
        <v>596</v>
      </c>
      <c r="I34" s="5" t="s">
        <v>103</v>
      </c>
      <c r="J34" s="5" t="s">
        <v>3757</v>
      </c>
      <c r="K34" s="5" t="s">
        <v>25</v>
      </c>
      <c r="L34" s="7">
        <v>3</v>
      </c>
      <c r="M34" s="5" t="s">
        <v>26</v>
      </c>
      <c r="N34" s="6">
        <v>39802</v>
      </c>
      <c r="O34" s="8">
        <v>43090</v>
      </c>
      <c r="P34" s="9">
        <f t="shared" si="0"/>
        <v>9.0082191780821912</v>
      </c>
      <c r="Q34" s="6"/>
      <c r="R34" s="6"/>
      <c r="S34" s="9">
        <f t="shared" si="1"/>
        <v>0</v>
      </c>
      <c r="T34" s="9">
        <f t="shared" si="9"/>
        <v>0</v>
      </c>
      <c r="U34" s="5"/>
      <c r="V34" s="5" t="s">
        <v>242</v>
      </c>
      <c r="W34" s="5" t="s">
        <v>245</v>
      </c>
      <c r="X34" s="5" t="s">
        <v>441</v>
      </c>
      <c r="Y34" s="5" t="s">
        <v>442</v>
      </c>
      <c r="Z34" s="5" t="s">
        <v>33</v>
      </c>
      <c r="AA34" s="5" t="s">
        <v>72</v>
      </c>
      <c r="AB34" s="5"/>
      <c r="AC34" s="5" t="s">
        <v>443</v>
      </c>
      <c r="AD34" s="5" t="s">
        <v>244</v>
      </c>
      <c r="AE34" s="5"/>
      <c r="AF34" s="5"/>
      <c r="AG34" s="6">
        <v>29983</v>
      </c>
      <c r="AH34" s="5" t="s">
        <v>49</v>
      </c>
      <c r="AI34" s="5" t="s">
        <v>103</v>
      </c>
      <c r="AJ34" s="5" t="s">
        <v>103</v>
      </c>
      <c r="AK34" s="5" t="s">
        <v>23</v>
      </c>
      <c r="AL34" s="5" t="s">
        <v>66</v>
      </c>
      <c r="AM34" s="5" t="s">
        <v>443</v>
      </c>
      <c r="AN34" s="5" t="s">
        <v>445</v>
      </c>
      <c r="AO34" s="5" t="s">
        <v>444</v>
      </c>
      <c r="AP34" s="5" t="s">
        <v>446</v>
      </c>
      <c r="AQ34" s="5"/>
      <c r="AR34" s="27">
        <f t="shared" si="3"/>
        <v>8</v>
      </c>
      <c r="AS34" s="27">
        <f t="shared" si="4"/>
        <v>4</v>
      </c>
      <c r="AT34" s="27">
        <f t="shared" si="5"/>
        <v>1.5</v>
      </c>
      <c r="AU34" s="27">
        <f t="shared" si="6"/>
        <v>4</v>
      </c>
      <c r="AV34" s="30">
        <f t="shared" si="7"/>
        <v>36.032876712328765</v>
      </c>
      <c r="AW34" s="5"/>
      <c r="AX34" s="17">
        <f t="shared" si="8"/>
        <v>53.532876712328765</v>
      </c>
      <c r="AY34" s="5"/>
      <c r="AZ34" s="5"/>
      <c r="BA34" s="5"/>
      <c r="BD34" s="10">
        <v>0</v>
      </c>
    </row>
    <row r="35" spans="1:56">
      <c r="A35" s="1">
        <v>34</v>
      </c>
      <c r="B35" s="12" t="s">
        <v>447</v>
      </c>
      <c r="C35" s="12" t="s">
        <v>448</v>
      </c>
      <c r="D35" s="5" t="s">
        <v>3120</v>
      </c>
      <c r="E35" s="5" t="s">
        <v>2617</v>
      </c>
      <c r="F35" s="6">
        <v>31533</v>
      </c>
      <c r="G35" s="5" t="s">
        <v>539</v>
      </c>
      <c r="H35" s="5" t="s">
        <v>449</v>
      </c>
      <c r="I35" s="5" t="s">
        <v>449</v>
      </c>
      <c r="J35" s="5" t="s">
        <v>3757</v>
      </c>
      <c r="K35" s="5" t="s">
        <v>25</v>
      </c>
      <c r="L35" s="7">
        <v>1</v>
      </c>
      <c r="M35" s="5" t="s">
        <v>26</v>
      </c>
      <c r="N35" s="6">
        <v>40906</v>
      </c>
      <c r="O35" s="8">
        <v>43090</v>
      </c>
      <c r="P35" s="9">
        <f t="shared" si="0"/>
        <v>5.9835616438356167</v>
      </c>
      <c r="Q35" s="6"/>
      <c r="R35" s="6"/>
      <c r="S35" s="9">
        <f t="shared" si="1"/>
        <v>0</v>
      </c>
      <c r="T35" s="9">
        <f t="shared" si="9"/>
        <v>0</v>
      </c>
      <c r="U35" s="5"/>
      <c r="V35" s="5" t="s">
        <v>308</v>
      </c>
      <c r="W35" s="5" t="s">
        <v>310</v>
      </c>
      <c r="X35" s="5" t="s">
        <v>450</v>
      </c>
      <c r="Y35" s="5" t="s">
        <v>452</v>
      </c>
      <c r="Z35" s="5" t="s">
        <v>451</v>
      </c>
      <c r="AA35" s="5" t="s">
        <v>453</v>
      </c>
      <c r="AB35" s="5"/>
      <c r="AC35" s="5" t="s">
        <v>454</v>
      </c>
      <c r="AD35" s="5" t="s">
        <v>455</v>
      </c>
      <c r="AE35" s="5"/>
      <c r="AF35" s="5"/>
      <c r="AG35" s="6">
        <v>31021</v>
      </c>
      <c r="AH35" s="5" t="s">
        <v>49</v>
      </c>
      <c r="AI35" s="5" t="s">
        <v>103</v>
      </c>
      <c r="AJ35" s="5" t="s">
        <v>103</v>
      </c>
      <c r="AK35" s="5" t="s">
        <v>456</v>
      </c>
      <c r="AL35" s="5" t="s">
        <v>459</v>
      </c>
      <c r="AM35" s="5" t="s">
        <v>457</v>
      </c>
      <c r="AN35" s="5" t="s">
        <v>460</v>
      </c>
      <c r="AO35" s="5" t="s">
        <v>458</v>
      </c>
      <c r="AP35" s="5" t="s">
        <v>461</v>
      </c>
      <c r="AQ35" s="5"/>
      <c r="AR35" s="32">
        <f t="shared" si="3"/>
        <v>8</v>
      </c>
      <c r="AS35" s="32">
        <f t="shared" si="4"/>
        <v>4</v>
      </c>
      <c r="AT35" s="32">
        <f t="shared" si="5"/>
        <v>0.5</v>
      </c>
      <c r="AU35" s="32">
        <f t="shared" si="6"/>
        <v>4</v>
      </c>
      <c r="AV35" s="33">
        <f t="shared" si="7"/>
        <v>23.934246575342467</v>
      </c>
      <c r="AW35" s="5"/>
      <c r="AX35" s="2">
        <f t="shared" si="8"/>
        <v>40.43424657534247</v>
      </c>
      <c r="AY35" s="5"/>
      <c r="AZ35" s="5"/>
      <c r="BA35" s="5"/>
      <c r="BD35" s="10">
        <v>1</v>
      </c>
    </row>
    <row r="36" spans="1:56">
      <c r="A36" s="4">
        <v>35</v>
      </c>
      <c r="B36" s="5" t="s">
        <v>424</v>
      </c>
      <c r="C36" s="5" t="s">
        <v>462</v>
      </c>
      <c r="D36" s="5" t="s">
        <v>217</v>
      </c>
      <c r="E36" s="5" t="s">
        <v>3786</v>
      </c>
      <c r="F36" s="6">
        <v>27621</v>
      </c>
      <c r="G36" s="5" t="s">
        <v>653</v>
      </c>
      <c r="H36" s="5" t="s">
        <v>652</v>
      </c>
      <c r="I36" s="5" t="s">
        <v>103</v>
      </c>
      <c r="J36" s="5" t="s">
        <v>24</v>
      </c>
      <c r="K36" s="5" t="s">
        <v>25</v>
      </c>
      <c r="L36" s="7">
        <v>4</v>
      </c>
      <c r="M36" s="5" t="s">
        <v>38</v>
      </c>
      <c r="N36" s="6">
        <v>41638</v>
      </c>
      <c r="O36" s="8">
        <v>43090</v>
      </c>
      <c r="P36" s="9">
        <f t="shared" si="0"/>
        <v>3.978082191780822</v>
      </c>
      <c r="Q36" s="6"/>
      <c r="R36" s="6"/>
      <c r="S36" s="9">
        <f t="shared" si="1"/>
        <v>0</v>
      </c>
      <c r="T36" s="9">
        <f t="shared" si="9"/>
        <v>0</v>
      </c>
      <c r="U36" s="5"/>
      <c r="V36" s="5" t="s">
        <v>463</v>
      </c>
      <c r="W36" s="5" t="s">
        <v>465</v>
      </c>
      <c r="X36" s="5" t="s">
        <v>464</v>
      </c>
      <c r="Y36" s="5" t="s">
        <v>466</v>
      </c>
      <c r="Z36" s="5" t="s">
        <v>145</v>
      </c>
      <c r="AA36" s="5" t="s">
        <v>147</v>
      </c>
      <c r="AB36" s="5"/>
      <c r="AC36" s="5" t="s">
        <v>467</v>
      </c>
      <c r="AD36" s="5" t="s">
        <v>468</v>
      </c>
      <c r="AE36" s="5"/>
      <c r="AF36" s="5"/>
      <c r="AG36" s="6">
        <v>24676</v>
      </c>
      <c r="AH36" s="5" t="s">
        <v>654</v>
      </c>
      <c r="AI36" s="5" t="s">
        <v>655</v>
      </c>
      <c r="AJ36" s="5" t="s">
        <v>184</v>
      </c>
      <c r="AK36" s="5" t="s">
        <v>300</v>
      </c>
      <c r="AL36" s="5" t="s">
        <v>302</v>
      </c>
      <c r="AM36" s="5" t="s">
        <v>469</v>
      </c>
      <c r="AN36" s="5" t="s">
        <v>471</v>
      </c>
      <c r="AO36" s="5" t="s">
        <v>470</v>
      </c>
      <c r="AP36" s="5" t="s">
        <v>413</v>
      </c>
      <c r="AQ36" s="5"/>
      <c r="AR36" s="27">
        <f t="shared" si="3"/>
        <v>4</v>
      </c>
      <c r="AS36" s="27">
        <f t="shared" si="4"/>
        <v>4</v>
      </c>
      <c r="AT36" s="27">
        <f t="shared" si="5"/>
        <v>2</v>
      </c>
      <c r="AU36" s="27">
        <f t="shared" si="6"/>
        <v>0</v>
      </c>
      <c r="AV36" s="30">
        <f t="shared" si="7"/>
        <v>15.912328767123288</v>
      </c>
      <c r="AW36" s="5"/>
      <c r="AX36" s="17">
        <f t="shared" si="8"/>
        <v>25.912328767123288</v>
      </c>
      <c r="AY36" s="5"/>
      <c r="AZ36" s="5"/>
      <c r="BA36" s="5"/>
      <c r="BD36" s="10">
        <v>0</v>
      </c>
    </row>
    <row r="37" spans="1:56">
      <c r="A37" s="1">
        <v>36</v>
      </c>
      <c r="B37" s="12" t="s">
        <v>472</v>
      </c>
      <c r="C37" s="12" t="s">
        <v>105</v>
      </c>
      <c r="D37" s="5" t="s">
        <v>3814</v>
      </c>
      <c r="E37" s="5" t="s">
        <v>108</v>
      </c>
      <c r="F37" s="6">
        <v>27128</v>
      </c>
      <c r="G37" s="5" t="s">
        <v>656</v>
      </c>
      <c r="H37" s="5" t="s">
        <v>657</v>
      </c>
      <c r="I37" s="5" t="s">
        <v>152</v>
      </c>
      <c r="J37" s="5" t="s">
        <v>3757</v>
      </c>
      <c r="K37" s="5" t="s">
        <v>25</v>
      </c>
      <c r="L37" s="7">
        <v>2</v>
      </c>
      <c r="M37" s="5" t="s">
        <v>38</v>
      </c>
      <c r="N37" s="6">
        <v>39432</v>
      </c>
      <c r="O37" s="8">
        <v>43090</v>
      </c>
      <c r="P37" s="9">
        <f t="shared" si="0"/>
        <v>10.021917808219179</v>
      </c>
      <c r="Q37" s="6"/>
      <c r="R37" s="6"/>
      <c r="S37" s="9">
        <f t="shared" si="1"/>
        <v>0</v>
      </c>
      <c r="T37" s="9">
        <f t="shared" si="9"/>
        <v>0</v>
      </c>
      <c r="U37" s="5"/>
      <c r="V37" s="5" t="s">
        <v>23</v>
      </c>
      <c r="W37" s="5" t="s">
        <v>66</v>
      </c>
      <c r="X37" s="5" t="s">
        <v>473</v>
      </c>
      <c r="Y37" s="5" t="s">
        <v>474</v>
      </c>
      <c r="Z37" s="5" t="s">
        <v>470</v>
      </c>
      <c r="AA37" s="5" t="s">
        <v>413</v>
      </c>
      <c r="AB37" s="5"/>
      <c r="AC37" s="5" t="s">
        <v>475</v>
      </c>
      <c r="AD37" s="5" t="s">
        <v>395</v>
      </c>
      <c r="AE37" s="5"/>
      <c r="AF37" s="5"/>
      <c r="AG37" s="6">
        <v>30145</v>
      </c>
      <c r="AH37" s="5" t="s">
        <v>49</v>
      </c>
      <c r="AI37" s="5" t="s">
        <v>103</v>
      </c>
      <c r="AJ37" s="5" t="s">
        <v>103</v>
      </c>
      <c r="AK37" s="5" t="s">
        <v>476</v>
      </c>
      <c r="AL37" s="5" t="s">
        <v>478</v>
      </c>
      <c r="AM37" s="5" t="s">
        <v>477</v>
      </c>
      <c r="AN37" s="5" t="s">
        <v>479</v>
      </c>
      <c r="AO37" s="5" t="s">
        <v>470</v>
      </c>
      <c r="AP37" s="5" t="s">
        <v>413</v>
      </c>
      <c r="AQ37" s="5"/>
      <c r="AR37" s="32">
        <f t="shared" si="3"/>
        <v>8</v>
      </c>
      <c r="AS37" s="32">
        <f t="shared" si="4"/>
        <v>4</v>
      </c>
      <c r="AT37" s="32">
        <f t="shared" si="5"/>
        <v>1</v>
      </c>
      <c r="AU37" s="32">
        <f t="shared" si="6"/>
        <v>0</v>
      </c>
      <c r="AV37" s="33">
        <f t="shared" si="7"/>
        <v>40.087671232876716</v>
      </c>
      <c r="AW37" s="5"/>
      <c r="AX37" s="2">
        <f t="shared" si="8"/>
        <v>53.087671232876716</v>
      </c>
      <c r="AY37" s="5"/>
      <c r="AZ37" s="5"/>
      <c r="BA37" s="5"/>
      <c r="BD37" s="10">
        <v>1</v>
      </c>
    </row>
    <row r="38" spans="1:56">
      <c r="A38" s="4">
        <v>37</v>
      </c>
      <c r="B38" s="5" t="s">
        <v>480</v>
      </c>
      <c r="C38" s="5" t="s">
        <v>481</v>
      </c>
      <c r="D38" s="5" t="s">
        <v>3799</v>
      </c>
      <c r="E38" s="5" t="s">
        <v>3800</v>
      </c>
      <c r="F38" s="6">
        <v>24473</v>
      </c>
      <c r="G38" s="5" t="s">
        <v>482</v>
      </c>
      <c r="H38" s="5" t="s">
        <v>483</v>
      </c>
      <c r="I38" s="5" t="s">
        <v>103</v>
      </c>
      <c r="J38" s="5" t="s">
        <v>3757</v>
      </c>
      <c r="K38" s="5" t="s">
        <v>25</v>
      </c>
      <c r="L38" s="7">
        <v>4</v>
      </c>
      <c r="M38" s="5" t="s">
        <v>38</v>
      </c>
      <c r="N38" s="6">
        <v>37611</v>
      </c>
      <c r="O38" s="8">
        <v>43090</v>
      </c>
      <c r="P38" s="9">
        <f t="shared" si="0"/>
        <v>15.010958904109589</v>
      </c>
      <c r="Q38" s="6"/>
      <c r="R38" s="6"/>
      <c r="S38" s="9">
        <f t="shared" si="1"/>
        <v>0</v>
      </c>
      <c r="T38" s="9">
        <f t="shared" si="9"/>
        <v>0</v>
      </c>
      <c r="U38" s="5"/>
      <c r="V38" s="5" t="s">
        <v>484</v>
      </c>
      <c r="W38" s="5" t="s">
        <v>487</v>
      </c>
      <c r="X38" s="5" t="s">
        <v>485</v>
      </c>
      <c r="Y38" s="5" t="s">
        <v>488</v>
      </c>
      <c r="Z38" s="5" t="s">
        <v>486</v>
      </c>
      <c r="AA38" s="5" t="s">
        <v>489</v>
      </c>
      <c r="AB38" s="5"/>
      <c r="AC38" s="5" t="s">
        <v>219</v>
      </c>
      <c r="AD38" s="5" t="s">
        <v>490</v>
      </c>
      <c r="AE38" s="5"/>
      <c r="AF38" s="5"/>
      <c r="AG38" s="6">
        <v>28378</v>
      </c>
      <c r="AH38" s="5" t="s">
        <v>648</v>
      </c>
      <c r="AI38" s="5" t="s">
        <v>514</v>
      </c>
      <c r="AJ38" s="5" t="s">
        <v>514</v>
      </c>
      <c r="AK38" s="5" t="s">
        <v>491</v>
      </c>
      <c r="AL38" s="5" t="s">
        <v>493</v>
      </c>
      <c r="AM38" s="5" t="s">
        <v>492</v>
      </c>
      <c r="AN38" s="5" t="s">
        <v>494</v>
      </c>
      <c r="AO38" s="5" t="s">
        <v>261</v>
      </c>
      <c r="AP38" s="5" t="s">
        <v>263</v>
      </c>
      <c r="AQ38" s="5"/>
      <c r="AR38" s="27">
        <f t="shared" si="3"/>
        <v>8</v>
      </c>
      <c r="AS38" s="27">
        <f t="shared" si="4"/>
        <v>4</v>
      </c>
      <c r="AT38" s="27">
        <f t="shared" si="5"/>
        <v>2</v>
      </c>
      <c r="AU38" s="27">
        <f t="shared" si="6"/>
        <v>0</v>
      </c>
      <c r="AV38" s="30">
        <f t="shared" si="7"/>
        <v>60.043835616438358</v>
      </c>
      <c r="AW38" s="5"/>
      <c r="AX38" s="17">
        <f t="shared" si="8"/>
        <v>74.043835616438358</v>
      </c>
      <c r="AY38" s="5"/>
      <c r="AZ38" s="5"/>
      <c r="BA38" s="5"/>
      <c r="BD38" s="10">
        <v>0</v>
      </c>
    </row>
    <row r="39" spans="1:56">
      <c r="A39" s="1">
        <v>38</v>
      </c>
      <c r="B39" s="12" t="s">
        <v>495</v>
      </c>
      <c r="C39" s="12" t="s">
        <v>294</v>
      </c>
      <c r="D39" s="5" t="s">
        <v>3789</v>
      </c>
      <c r="E39" s="5" t="s">
        <v>574</v>
      </c>
      <c r="F39" s="6">
        <v>31038</v>
      </c>
      <c r="G39" s="5" t="s">
        <v>640</v>
      </c>
      <c r="H39" s="5" t="s">
        <v>496</v>
      </c>
      <c r="I39" s="5" t="s">
        <v>496</v>
      </c>
      <c r="J39" s="5" t="s">
        <v>3759</v>
      </c>
      <c r="K39" s="5" t="s">
        <v>25</v>
      </c>
      <c r="L39" s="7">
        <v>1</v>
      </c>
      <c r="M39" s="5" t="s">
        <v>38</v>
      </c>
      <c r="N39" s="6">
        <v>41689</v>
      </c>
      <c r="O39" s="8">
        <v>43090</v>
      </c>
      <c r="P39" s="9">
        <f t="shared" si="0"/>
        <v>3.8383561643835615</v>
      </c>
      <c r="Q39" s="6">
        <v>39813</v>
      </c>
      <c r="R39" s="6">
        <v>41524</v>
      </c>
      <c r="S39" s="9">
        <f t="shared" si="1"/>
        <v>4.6876712328767125</v>
      </c>
      <c r="T39" s="9">
        <f t="shared" si="9"/>
        <v>4.6876712328767125</v>
      </c>
      <c r="U39" s="5"/>
      <c r="V39" s="5" t="s">
        <v>28</v>
      </c>
      <c r="W39" s="5" t="s">
        <v>54</v>
      </c>
      <c r="X39" s="5" t="s">
        <v>500</v>
      </c>
      <c r="Y39" s="5" t="s">
        <v>498</v>
      </c>
      <c r="Z39" s="5" t="s">
        <v>497</v>
      </c>
      <c r="AA39" s="5" t="s">
        <v>499</v>
      </c>
      <c r="AB39" s="5"/>
      <c r="AC39" s="5" t="s">
        <v>500</v>
      </c>
      <c r="AD39" s="5" t="s">
        <v>501</v>
      </c>
      <c r="AE39" s="5"/>
      <c r="AF39" s="5"/>
      <c r="AG39" s="6">
        <v>33797</v>
      </c>
      <c r="AH39" s="5" t="s">
        <v>658</v>
      </c>
      <c r="AI39" s="5" t="s">
        <v>659</v>
      </c>
      <c r="AJ39" s="5" t="s">
        <v>496</v>
      </c>
      <c r="AK39" s="5" t="s">
        <v>502</v>
      </c>
      <c r="AL39" s="5" t="s">
        <v>505</v>
      </c>
      <c r="AM39" s="5" t="s">
        <v>503</v>
      </c>
      <c r="AN39" s="5" t="s">
        <v>506</v>
      </c>
      <c r="AO39" s="5" t="s">
        <v>504</v>
      </c>
      <c r="AP39" s="5" t="s">
        <v>368</v>
      </c>
      <c r="AQ39" s="5"/>
      <c r="AR39" s="32">
        <f t="shared" si="3"/>
        <v>7</v>
      </c>
      <c r="AS39" s="32">
        <f t="shared" si="4"/>
        <v>4</v>
      </c>
      <c r="AT39" s="32">
        <f t="shared" si="5"/>
        <v>0.5</v>
      </c>
      <c r="AU39" s="32">
        <f t="shared" si="6"/>
        <v>0</v>
      </c>
      <c r="AV39" s="33">
        <f t="shared" si="7"/>
        <v>20.041095890410958</v>
      </c>
      <c r="AW39" s="5"/>
      <c r="AX39" s="2">
        <f t="shared" si="8"/>
        <v>31.541095890410958</v>
      </c>
      <c r="AY39" s="5"/>
      <c r="AZ39" s="5"/>
      <c r="BA39" s="5"/>
      <c r="BD39" s="10">
        <v>1</v>
      </c>
    </row>
    <row r="40" spans="1:56">
      <c r="A40" s="4">
        <v>39</v>
      </c>
      <c r="B40" s="5" t="s">
        <v>507</v>
      </c>
      <c r="C40" s="5" t="s">
        <v>508</v>
      </c>
      <c r="D40" s="5" t="s">
        <v>1143</v>
      </c>
      <c r="E40" s="5" t="s">
        <v>939</v>
      </c>
      <c r="F40" s="6">
        <v>28263</v>
      </c>
      <c r="G40" s="5" t="s">
        <v>49</v>
      </c>
      <c r="H40" s="5" t="s">
        <v>103</v>
      </c>
      <c r="I40" s="5" t="s">
        <v>103</v>
      </c>
      <c r="J40" s="5" t="s">
        <v>3759</v>
      </c>
      <c r="K40" s="5" t="s">
        <v>25</v>
      </c>
      <c r="L40" s="7">
        <v>4</v>
      </c>
      <c r="M40" s="5" t="s">
        <v>38</v>
      </c>
      <c r="N40" s="6">
        <v>37927</v>
      </c>
      <c r="O40" s="8">
        <v>43090</v>
      </c>
      <c r="P40" s="9">
        <f t="shared" si="0"/>
        <v>14.145205479452056</v>
      </c>
      <c r="Q40" s="6"/>
      <c r="R40" s="6"/>
      <c r="S40" s="9">
        <f t="shared" si="1"/>
        <v>0</v>
      </c>
      <c r="T40" s="9">
        <f t="shared" si="9"/>
        <v>0</v>
      </c>
      <c r="U40" s="5"/>
      <c r="V40" s="5" t="s">
        <v>105</v>
      </c>
      <c r="W40" s="5" t="s">
        <v>108</v>
      </c>
      <c r="X40" s="5" t="s">
        <v>509</v>
      </c>
      <c r="Y40" s="5" t="s">
        <v>510</v>
      </c>
      <c r="Z40" s="5" t="s">
        <v>402</v>
      </c>
      <c r="AA40" s="5" t="s">
        <v>405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27">
        <f t="shared" si="3"/>
        <v>7</v>
      </c>
      <c r="AS40" s="27">
        <f t="shared" si="4"/>
        <v>4</v>
      </c>
      <c r="AT40" s="27">
        <f t="shared" si="5"/>
        <v>2</v>
      </c>
      <c r="AU40" s="27">
        <f t="shared" si="6"/>
        <v>0</v>
      </c>
      <c r="AV40" s="30">
        <f t="shared" si="7"/>
        <v>56.580821917808223</v>
      </c>
      <c r="AW40" s="5"/>
      <c r="AX40" s="17">
        <f t="shared" si="8"/>
        <v>69.580821917808223</v>
      </c>
      <c r="AY40" s="5"/>
      <c r="AZ40" s="5"/>
      <c r="BA40" s="5"/>
      <c r="BD40" s="10">
        <v>0</v>
      </c>
    </row>
    <row r="41" spans="1:56">
      <c r="A41" s="1">
        <v>40</v>
      </c>
      <c r="B41" s="12" t="s">
        <v>511</v>
      </c>
      <c r="C41" s="12" t="s">
        <v>308</v>
      </c>
      <c r="D41" s="5" t="s">
        <v>3815</v>
      </c>
      <c r="E41" s="5" t="s">
        <v>310</v>
      </c>
      <c r="F41" s="6">
        <v>30232</v>
      </c>
      <c r="G41" s="5" t="s">
        <v>660</v>
      </c>
      <c r="H41" s="5" t="s">
        <v>661</v>
      </c>
      <c r="I41" s="5" t="s">
        <v>514</v>
      </c>
      <c r="J41" s="5" t="s">
        <v>24</v>
      </c>
      <c r="K41" s="5" t="s">
        <v>25</v>
      </c>
      <c r="L41" s="7">
        <v>0</v>
      </c>
      <c r="M41" s="5" t="s">
        <v>38</v>
      </c>
      <c r="N41" s="6">
        <v>41967</v>
      </c>
      <c r="O41" s="8">
        <v>43090</v>
      </c>
      <c r="P41" s="9">
        <f t="shared" si="0"/>
        <v>3.0767123287671234</v>
      </c>
      <c r="Q41" s="6"/>
      <c r="R41" s="6"/>
      <c r="S41" s="9">
        <f t="shared" si="1"/>
        <v>0</v>
      </c>
      <c r="T41" s="9">
        <f t="shared" si="9"/>
        <v>0</v>
      </c>
      <c r="U41" s="5"/>
      <c r="V41" s="5" t="s">
        <v>364</v>
      </c>
      <c r="W41" s="5" t="s">
        <v>517</v>
      </c>
      <c r="X41" s="5" t="s">
        <v>515</v>
      </c>
      <c r="Y41" s="5" t="s">
        <v>518</v>
      </c>
      <c r="Z41" s="5" t="s">
        <v>516</v>
      </c>
      <c r="AA41" s="5" t="s">
        <v>519</v>
      </c>
      <c r="AB41" s="5"/>
      <c r="AC41" s="5" t="s">
        <v>521</v>
      </c>
      <c r="AD41" s="5" t="s">
        <v>522</v>
      </c>
      <c r="AE41" s="5"/>
      <c r="AF41" s="5"/>
      <c r="AG41" s="6">
        <v>33977</v>
      </c>
      <c r="AH41" s="5" t="s">
        <v>523</v>
      </c>
      <c r="AI41" s="5" t="s">
        <v>524</v>
      </c>
      <c r="AJ41" s="5" t="s">
        <v>103</v>
      </c>
      <c r="AK41" s="5" t="s">
        <v>39</v>
      </c>
      <c r="AL41" s="5" t="s">
        <v>55</v>
      </c>
      <c r="AM41" s="5" t="s">
        <v>521</v>
      </c>
      <c r="AN41" s="5" t="s">
        <v>520</v>
      </c>
      <c r="AO41" s="5" t="s">
        <v>525</v>
      </c>
      <c r="AP41" s="5" t="s">
        <v>526</v>
      </c>
      <c r="AQ41" s="5"/>
      <c r="AR41" s="32">
        <f t="shared" si="3"/>
        <v>4</v>
      </c>
      <c r="AS41" s="32">
        <f t="shared" si="4"/>
        <v>4</v>
      </c>
      <c r="AT41" s="32">
        <f t="shared" si="5"/>
        <v>0</v>
      </c>
      <c r="AU41" s="32">
        <f t="shared" si="6"/>
        <v>0</v>
      </c>
      <c r="AV41" s="33">
        <f t="shared" si="7"/>
        <v>12.306849315068494</v>
      </c>
      <c r="AW41" s="5"/>
      <c r="AX41" s="2">
        <f t="shared" si="8"/>
        <v>20.306849315068494</v>
      </c>
      <c r="AY41" s="5" t="s">
        <v>4098</v>
      </c>
      <c r="AZ41" s="5" t="s">
        <v>4100</v>
      </c>
      <c r="BA41" s="5" t="s">
        <v>4105</v>
      </c>
      <c r="BD41" s="10">
        <v>1</v>
      </c>
    </row>
    <row r="42" spans="1:56">
      <c r="A42" s="4">
        <v>41</v>
      </c>
      <c r="B42" s="5" t="s">
        <v>527</v>
      </c>
      <c r="C42" s="5" t="s">
        <v>528</v>
      </c>
      <c r="D42" s="5" t="s">
        <v>529</v>
      </c>
      <c r="E42" s="5" t="s">
        <v>923</v>
      </c>
      <c r="F42" s="6">
        <v>27407</v>
      </c>
      <c r="G42" s="5" t="s">
        <v>49</v>
      </c>
      <c r="H42" s="5" t="s">
        <v>103</v>
      </c>
      <c r="I42" s="5" t="s">
        <v>103</v>
      </c>
      <c r="J42" s="5" t="s">
        <v>24</v>
      </c>
      <c r="K42" s="5" t="s">
        <v>25</v>
      </c>
      <c r="L42" s="7">
        <v>3</v>
      </c>
      <c r="M42" s="5" t="s">
        <v>38</v>
      </c>
      <c r="N42" s="6">
        <v>40603</v>
      </c>
      <c r="O42" s="8">
        <v>43090</v>
      </c>
      <c r="P42" s="9">
        <f t="shared" si="0"/>
        <v>6.8136986301369866</v>
      </c>
      <c r="Q42" s="6"/>
      <c r="R42" s="6"/>
      <c r="S42" s="9">
        <f t="shared" si="1"/>
        <v>0</v>
      </c>
      <c r="T42" s="9">
        <f t="shared" si="9"/>
        <v>0</v>
      </c>
      <c r="U42" s="5"/>
      <c r="V42" s="5" t="s">
        <v>23</v>
      </c>
      <c r="W42" s="5" t="s">
        <v>66</v>
      </c>
      <c r="X42" s="5" t="s">
        <v>527</v>
      </c>
      <c r="Y42" s="5" t="s">
        <v>529</v>
      </c>
      <c r="Z42" s="5" t="s">
        <v>530</v>
      </c>
      <c r="AA42" s="5" t="s">
        <v>531</v>
      </c>
      <c r="AB42" s="5"/>
      <c r="AC42" s="5" t="s">
        <v>532</v>
      </c>
      <c r="AD42" s="5" t="s">
        <v>314</v>
      </c>
      <c r="AE42" s="5"/>
      <c r="AF42" s="5"/>
      <c r="AG42" s="6">
        <v>23429</v>
      </c>
      <c r="AH42" s="5" t="s">
        <v>660</v>
      </c>
      <c r="AI42" s="5" t="s">
        <v>661</v>
      </c>
      <c r="AJ42" s="5" t="s">
        <v>514</v>
      </c>
      <c r="AK42" s="5" t="s">
        <v>533</v>
      </c>
      <c r="AL42" s="5" t="s">
        <v>535</v>
      </c>
      <c r="AM42" s="5" t="s">
        <v>532</v>
      </c>
      <c r="AN42" s="5" t="s">
        <v>536</v>
      </c>
      <c r="AO42" s="5" t="s">
        <v>534</v>
      </c>
      <c r="AP42" s="5" t="s">
        <v>537</v>
      </c>
      <c r="AQ42" s="5"/>
      <c r="AR42" s="27">
        <f t="shared" si="3"/>
        <v>4</v>
      </c>
      <c r="AS42" s="27">
        <f t="shared" si="4"/>
        <v>4</v>
      </c>
      <c r="AT42" s="27">
        <f t="shared" si="5"/>
        <v>1.5</v>
      </c>
      <c r="AU42" s="27">
        <f t="shared" si="6"/>
        <v>0</v>
      </c>
      <c r="AV42" s="30">
        <f t="shared" si="7"/>
        <v>27.254794520547946</v>
      </c>
      <c r="AW42" s="5"/>
      <c r="AX42" s="17">
        <f t="shared" si="8"/>
        <v>36.754794520547946</v>
      </c>
      <c r="AY42" s="5"/>
      <c r="AZ42" s="5"/>
      <c r="BA42" s="5"/>
      <c r="BD42" s="10">
        <v>0</v>
      </c>
    </row>
    <row r="43" spans="1:56">
      <c r="A43" s="1">
        <v>42</v>
      </c>
      <c r="B43" s="12" t="s">
        <v>538</v>
      </c>
      <c r="C43" s="12" t="s">
        <v>300</v>
      </c>
      <c r="D43" s="5" t="s">
        <v>3788</v>
      </c>
      <c r="E43" s="5" t="s">
        <v>302</v>
      </c>
      <c r="F43" s="6">
        <v>28094</v>
      </c>
      <c r="G43" s="5" t="s">
        <v>539</v>
      </c>
      <c r="H43" s="5" t="s">
        <v>449</v>
      </c>
      <c r="I43" s="5" t="s">
        <v>449</v>
      </c>
      <c r="J43" s="5" t="s">
        <v>24</v>
      </c>
      <c r="K43" s="5" t="s">
        <v>25</v>
      </c>
      <c r="L43" s="7">
        <v>4</v>
      </c>
      <c r="M43" s="5" t="s">
        <v>38</v>
      </c>
      <c r="N43" s="6">
        <v>38714</v>
      </c>
      <c r="O43" s="8">
        <v>43090</v>
      </c>
      <c r="P43" s="9">
        <f t="shared" si="0"/>
        <v>11.989041095890411</v>
      </c>
      <c r="Q43" s="6"/>
      <c r="R43" s="6"/>
      <c r="S43" s="9">
        <f t="shared" si="1"/>
        <v>0</v>
      </c>
      <c r="T43" s="9">
        <f t="shared" si="9"/>
        <v>0</v>
      </c>
      <c r="U43" s="5"/>
      <c r="V43" s="5" t="s">
        <v>540</v>
      </c>
      <c r="W43" s="5" t="s">
        <v>543</v>
      </c>
      <c r="X43" s="5" t="s">
        <v>541</v>
      </c>
      <c r="Y43" s="5" t="s">
        <v>544</v>
      </c>
      <c r="Z43" s="5" t="s">
        <v>542</v>
      </c>
      <c r="AA43" s="5" t="s">
        <v>545</v>
      </c>
      <c r="AB43" s="5"/>
      <c r="AC43" s="5" t="s">
        <v>546</v>
      </c>
      <c r="AD43" s="5" t="s">
        <v>547</v>
      </c>
      <c r="AE43" s="5"/>
      <c r="AF43" s="5"/>
      <c r="AG43" s="6">
        <v>30642</v>
      </c>
      <c r="AH43" s="5" t="s">
        <v>662</v>
      </c>
      <c r="AI43" s="5" t="s">
        <v>663</v>
      </c>
      <c r="AJ43" s="5" t="s">
        <v>664</v>
      </c>
      <c r="AK43" s="5" t="s">
        <v>548</v>
      </c>
      <c r="AL43" s="5" t="s">
        <v>551</v>
      </c>
      <c r="AM43" s="5" t="s">
        <v>549</v>
      </c>
      <c r="AN43" s="5" t="s">
        <v>552</v>
      </c>
      <c r="AO43" s="5" t="s">
        <v>550</v>
      </c>
      <c r="AP43" s="5" t="s">
        <v>553</v>
      </c>
      <c r="AQ43" s="5"/>
      <c r="AR43" s="32">
        <f t="shared" si="3"/>
        <v>4</v>
      </c>
      <c r="AS43" s="32">
        <f t="shared" si="4"/>
        <v>4</v>
      </c>
      <c r="AT43" s="32">
        <f t="shared" si="5"/>
        <v>2</v>
      </c>
      <c r="AU43" s="32">
        <f t="shared" si="6"/>
        <v>0</v>
      </c>
      <c r="AV43" s="33">
        <f t="shared" si="7"/>
        <v>47.956164383561642</v>
      </c>
      <c r="AW43" s="5"/>
      <c r="AX43" s="2">
        <f t="shared" si="8"/>
        <v>57.956164383561642</v>
      </c>
      <c r="AY43" s="5"/>
      <c r="AZ43" s="5"/>
      <c r="BA43" s="5"/>
      <c r="BD43" s="10">
        <v>1</v>
      </c>
    </row>
    <row r="44" spans="1:56">
      <c r="A44" s="4">
        <v>43</v>
      </c>
      <c r="B44" s="5" t="s">
        <v>554</v>
      </c>
      <c r="C44" s="5" t="s">
        <v>300</v>
      </c>
      <c r="D44" s="5" t="s">
        <v>1596</v>
      </c>
      <c r="E44" s="5" t="s">
        <v>302</v>
      </c>
      <c r="F44" s="6">
        <v>23456</v>
      </c>
      <c r="G44" s="5" t="s">
        <v>669</v>
      </c>
      <c r="H44" s="5" t="s">
        <v>668</v>
      </c>
      <c r="I44" s="5" t="s">
        <v>103</v>
      </c>
      <c r="J44" s="5" t="s">
        <v>24</v>
      </c>
      <c r="K44" s="5" t="s">
        <v>25</v>
      </c>
      <c r="L44" s="7">
        <v>3</v>
      </c>
      <c r="M44" s="5" t="s">
        <v>38</v>
      </c>
      <c r="N44" s="6">
        <v>40609</v>
      </c>
      <c r="O44" s="8">
        <v>43090</v>
      </c>
      <c r="P44" s="9">
        <f t="shared" si="0"/>
        <v>6.7972602739726025</v>
      </c>
      <c r="Q44" s="6"/>
      <c r="R44" s="6"/>
      <c r="S44" s="9">
        <f t="shared" si="1"/>
        <v>0</v>
      </c>
      <c r="T44" s="9">
        <f t="shared" si="9"/>
        <v>0</v>
      </c>
      <c r="U44" s="5"/>
      <c r="V44" s="5" t="s">
        <v>555</v>
      </c>
      <c r="W44" s="5" t="s">
        <v>517</v>
      </c>
      <c r="X44" s="5" t="s">
        <v>556</v>
      </c>
      <c r="Y44" s="5" t="s">
        <v>558</v>
      </c>
      <c r="Z44" s="5" t="s">
        <v>557</v>
      </c>
      <c r="AA44" s="5" t="s">
        <v>559</v>
      </c>
      <c r="AB44" s="5"/>
      <c r="AC44" s="5" t="s">
        <v>560</v>
      </c>
      <c r="AD44" s="5" t="s">
        <v>561</v>
      </c>
      <c r="AE44" s="5"/>
      <c r="AF44" s="5"/>
      <c r="AG44" s="6">
        <v>27964</v>
      </c>
      <c r="AH44" s="5" t="s">
        <v>665</v>
      </c>
      <c r="AI44" s="5" t="s">
        <v>666</v>
      </c>
      <c r="AJ44" s="5" t="s">
        <v>667</v>
      </c>
      <c r="AK44" s="5" t="s">
        <v>562</v>
      </c>
      <c r="AL44" s="5" t="s">
        <v>564</v>
      </c>
      <c r="AM44" s="5" t="s">
        <v>563</v>
      </c>
      <c r="AN44" s="5" t="s">
        <v>565</v>
      </c>
      <c r="AO44" s="5" t="s">
        <v>192</v>
      </c>
      <c r="AP44" s="5" t="s">
        <v>194</v>
      </c>
      <c r="AQ44" s="5"/>
      <c r="AR44" s="27">
        <f t="shared" si="3"/>
        <v>4</v>
      </c>
      <c r="AS44" s="27">
        <f t="shared" si="4"/>
        <v>4</v>
      </c>
      <c r="AT44" s="27">
        <f t="shared" si="5"/>
        <v>1.5</v>
      </c>
      <c r="AU44" s="27">
        <f t="shared" si="6"/>
        <v>0</v>
      </c>
      <c r="AV44" s="30">
        <f t="shared" si="7"/>
        <v>27.18904109589041</v>
      </c>
      <c r="AW44" s="5"/>
      <c r="AX44" s="17">
        <f t="shared" si="8"/>
        <v>36.68904109589041</v>
      </c>
      <c r="AY44" s="5"/>
      <c r="AZ44" s="5"/>
      <c r="BA44" s="5"/>
      <c r="BD44" s="10">
        <v>0</v>
      </c>
    </row>
    <row r="45" spans="1:56">
      <c r="A45" s="1">
        <v>44</v>
      </c>
      <c r="B45" s="12" t="s">
        <v>566</v>
      </c>
      <c r="C45" s="12" t="s">
        <v>567</v>
      </c>
      <c r="D45" s="5" t="s">
        <v>3761</v>
      </c>
      <c r="E45" s="5" t="s">
        <v>2645</v>
      </c>
      <c r="F45" s="6">
        <v>31898</v>
      </c>
      <c r="G45" s="5" t="s">
        <v>76</v>
      </c>
      <c r="H45" s="5" t="s">
        <v>102</v>
      </c>
      <c r="I45" s="5" t="s">
        <v>103</v>
      </c>
      <c r="J45" s="5" t="s">
        <v>3758</v>
      </c>
      <c r="K45" s="5" t="s">
        <v>37</v>
      </c>
      <c r="L45" s="7">
        <v>0</v>
      </c>
      <c r="M45" s="5" t="s">
        <v>38</v>
      </c>
      <c r="N45" s="6">
        <v>42698</v>
      </c>
      <c r="O45" s="8">
        <v>43090</v>
      </c>
      <c r="P45" s="9">
        <f t="shared" si="0"/>
        <v>1.0739726027397261</v>
      </c>
      <c r="Q45" s="6">
        <v>42353</v>
      </c>
      <c r="R45" s="6">
        <v>42697</v>
      </c>
      <c r="S45" s="9">
        <f t="shared" si="1"/>
        <v>0.94246575342465755</v>
      </c>
      <c r="T45" s="9">
        <f t="shared" si="9"/>
        <v>0.94246575342465755</v>
      </c>
      <c r="U45" s="5"/>
      <c r="V45" s="5" t="s">
        <v>197</v>
      </c>
      <c r="W45" s="5" t="s">
        <v>200</v>
      </c>
      <c r="X45" s="5" t="s">
        <v>568</v>
      </c>
      <c r="Y45" s="5" t="s">
        <v>569</v>
      </c>
      <c r="Z45" s="5" t="s">
        <v>29</v>
      </c>
      <c r="AA45" s="5" t="s">
        <v>62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32">
        <f t="shared" si="3"/>
        <v>2</v>
      </c>
      <c r="AS45" s="32">
        <f t="shared" si="4"/>
        <v>2</v>
      </c>
      <c r="AT45" s="32">
        <f t="shared" si="5"/>
        <v>0</v>
      </c>
      <c r="AU45" s="32">
        <f t="shared" si="6"/>
        <v>0</v>
      </c>
      <c r="AV45" s="33">
        <f t="shared" si="7"/>
        <v>5.2383561643835614</v>
      </c>
      <c r="AW45" s="5"/>
      <c r="AX45" s="2">
        <f t="shared" si="8"/>
        <v>9.2383561643835606</v>
      </c>
      <c r="AY45" s="5"/>
      <c r="AZ45" s="5"/>
      <c r="BA45" s="5"/>
      <c r="BD45" s="10">
        <v>1</v>
      </c>
    </row>
    <row r="46" spans="1:56">
      <c r="A46" s="4">
        <v>45</v>
      </c>
      <c r="B46" s="5" t="s">
        <v>233</v>
      </c>
      <c r="C46" s="5" t="s">
        <v>424</v>
      </c>
      <c r="D46" s="5" t="s">
        <v>239</v>
      </c>
      <c r="E46" s="5" t="s">
        <v>217</v>
      </c>
      <c r="F46" s="6">
        <v>26244</v>
      </c>
      <c r="G46" s="5" t="s">
        <v>670</v>
      </c>
      <c r="H46" s="5" t="s">
        <v>671</v>
      </c>
      <c r="I46" s="5" t="s">
        <v>103</v>
      </c>
      <c r="J46" s="5" t="s">
        <v>3757</v>
      </c>
      <c r="K46" s="5" t="s">
        <v>25</v>
      </c>
      <c r="L46" s="7">
        <v>1</v>
      </c>
      <c r="M46" s="5" t="s">
        <v>38</v>
      </c>
      <c r="N46" s="6">
        <v>38668</v>
      </c>
      <c r="O46" s="8">
        <v>43090</v>
      </c>
      <c r="P46" s="9">
        <f t="shared" si="0"/>
        <v>12.115068493150686</v>
      </c>
      <c r="Q46" s="6"/>
      <c r="R46" s="6"/>
      <c r="S46" s="9">
        <f t="shared" si="1"/>
        <v>0</v>
      </c>
      <c r="T46" s="9">
        <f t="shared" si="9"/>
        <v>0</v>
      </c>
      <c r="U46" s="5"/>
      <c r="V46" s="5" t="s">
        <v>294</v>
      </c>
      <c r="W46" s="5" t="s">
        <v>574</v>
      </c>
      <c r="X46" s="5" t="s">
        <v>572</v>
      </c>
      <c r="Y46" s="5" t="s">
        <v>575</v>
      </c>
      <c r="Z46" s="5" t="s">
        <v>573</v>
      </c>
      <c r="AA46" s="5" t="s">
        <v>576</v>
      </c>
      <c r="AB46" s="5"/>
      <c r="AC46" s="5" t="s">
        <v>577</v>
      </c>
      <c r="AD46" s="5" t="s">
        <v>578</v>
      </c>
      <c r="AE46" s="5"/>
      <c r="AF46" s="5"/>
      <c r="AG46" s="6">
        <v>31554</v>
      </c>
      <c r="AH46" s="5" t="s">
        <v>49</v>
      </c>
      <c r="AI46" s="5" t="s">
        <v>103</v>
      </c>
      <c r="AJ46" s="5" t="s">
        <v>103</v>
      </c>
      <c r="AK46" s="5" t="s">
        <v>373</v>
      </c>
      <c r="AL46" s="5" t="s">
        <v>375</v>
      </c>
      <c r="AM46" s="5" t="s">
        <v>260</v>
      </c>
      <c r="AN46" s="5" t="s">
        <v>262</v>
      </c>
      <c r="AO46" s="5" t="s">
        <v>542</v>
      </c>
      <c r="AP46" s="5" t="s">
        <v>545</v>
      </c>
      <c r="AQ46" s="5"/>
      <c r="AR46" s="27">
        <f t="shared" si="3"/>
        <v>8</v>
      </c>
      <c r="AS46" s="27">
        <f t="shared" si="4"/>
        <v>4</v>
      </c>
      <c r="AT46" s="27">
        <f t="shared" si="5"/>
        <v>0.5</v>
      </c>
      <c r="AU46" s="27">
        <f t="shared" si="6"/>
        <v>0</v>
      </c>
      <c r="AV46" s="30">
        <f t="shared" si="7"/>
        <v>48.460273972602742</v>
      </c>
      <c r="AW46" s="5"/>
      <c r="AX46" s="17">
        <f t="shared" si="8"/>
        <v>60.960273972602742</v>
      </c>
      <c r="AY46" s="5"/>
      <c r="AZ46" s="5"/>
      <c r="BA46" s="5"/>
      <c r="BD46" s="10">
        <v>0</v>
      </c>
    </row>
    <row r="47" spans="1:56">
      <c r="A47" s="1">
        <v>46</v>
      </c>
      <c r="B47" s="12" t="s">
        <v>579</v>
      </c>
      <c r="C47" s="12" t="s">
        <v>580</v>
      </c>
      <c r="D47" s="5" t="s">
        <v>3793</v>
      </c>
      <c r="E47" s="5" t="s">
        <v>1112</v>
      </c>
      <c r="F47" s="6">
        <v>31671</v>
      </c>
      <c r="G47" s="5" t="s">
        <v>416</v>
      </c>
      <c r="H47" s="5" t="s">
        <v>417</v>
      </c>
      <c r="I47" s="5" t="s">
        <v>103</v>
      </c>
      <c r="J47" s="5" t="s">
        <v>3759</v>
      </c>
      <c r="K47" s="5" t="s">
        <v>25</v>
      </c>
      <c r="L47" s="7">
        <v>1</v>
      </c>
      <c r="M47" s="5" t="s">
        <v>38</v>
      </c>
      <c r="N47" s="6">
        <v>42694</v>
      </c>
      <c r="O47" s="8">
        <v>43090</v>
      </c>
      <c r="P47" s="9">
        <f t="shared" si="0"/>
        <v>1.0849315068493151</v>
      </c>
      <c r="Q47" s="6"/>
      <c r="R47" s="6"/>
      <c r="S47" s="9">
        <f t="shared" si="1"/>
        <v>0</v>
      </c>
      <c r="T47" s="9">
        <f t="shared" si="9"/>
        <v>0</v>
      </c>
      <c r="U47" s="5"/>
      <c r="V47" s="5" t="s">
        <v>581</v>
      </c>
      <c r="W47" s="5" t="s">
        <v>583</v>
      </c>
      <c r="X47" s="5" t="s">
        <v>582</v>
      </c>
      <c r="Y47" s="5" t="s">
        <v>584</v>
      </c>
      <c r="Z47" s="5" t="s">
        <v>33</v>
      </c>
      <c r="AA47" s="5" t="s">
        <v>72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32">
        <f t="shared" si="3"/>
        <v>7</v>
      </c>
      <c r="AS47" s="32">
        <f t="shared" si="4"/>
        <v>4</v>
      </c>
      <c r="AT47" s="32">
        <f t="shared" si="5"/>
        <v>0.5</v>
      </c>
      <c r="AU47" s="32">
        <f t="shared" si="6"/>
        <v>0</v>
      </c>
      <c r="AV47" s="33">
        <f t="shared" si="7"/>
        <v>4.3397260273972602</v>
      </c>
      <c r="AW47" s="5"/>
      <c r="AX47" s="2">
        <f t="shared" si="8"/>
        <v>15.83972602739726</v>
      </c>
      <c r="AY47" s="5"/>
      <c r="AZ47" s="5"/>
      <c r="BA47" s="5"/>
      <c r="BD47" s="10">
        <v>1</v>
      </c>
    </row>
    <row r="48" spans="1:56">
      <c r="A48" s="4">
        <v>47</v>
      </c>
      <c r="B48" s="5" t="s">
        <v>585</v>
      </c>
      <c r="C48" s="5" t="s">
        <v>149</v>
      </c>
      <c r="D48" s="5" t="s">
        <v>3816</v>
      </c>
      <c r="E48" s="5" t="s">
        <v>3522</v>
      </c>
      <c r="F48" s="6">
        <v>29015</v>
      </c>
      <c r="G48" s="5" t="s">
        <v>49</v>
      </c>
      <c r="H48" s="5" t="s">
        <v>103</v>
      </c>
      <c r="I48" s="5" t="s">
        <v>103</v>
      </c>
      <c r="J48" s="5" t="s">
        <v>24</v>
      </c>
      <c r="K48" s="5" t="s">
        <v>25</v>
      </c>
      <c r="L48" s="7">
        <v>1</v>
      </c>
      <c r="M48" s="5" t="s">
        <v>38</v>
      </c>
      <c r="N48" s="6">
        <v>39042</v>
      </c>
      <c r="O48" s="8">
        <v>43090</v>
      </c>
      <c r="P48" s="9">
        <f t="shared" si="0"/>
        <v>11.09041095890411</v>
      </c>
      <c r="Q48" s="6"/>
      <c r="R48" s="6"/>
      <c r="S48" s="9">
        <f t="shared" si="1"/>
        <v>0</v>
      </c>
      <c r="T48" s="9">
        <f t="shared" si="9"/>
        <v>0</v>
      </c>
      <c r="U48" s="5"/>
      <c r="V48" s="5" t="s">
        <v>586</v>
      </c>
      <c r="W48" s="5" t="s">
        <v>588</v>
      </c>
      <c r="X48" s="5" t="s">
        <v>587</v>
      </c>
      <c r="Y48" s="5" t="s">
        <v>589</v>
      </c>
      <c r="Z48" s="5" t="s">
        <v>550</v>
      </c>
      <c r="AA48" s="5" t="s">
        <v>553</v>
      </c>
      <c r="AB48" s="5"/>
      <c r="AC48" s="5" t="s">
        <v>590</v>
      </c>
      <c r="AD48" s="5" t="s">
        <v>591</v>
      </c>
      <c r="AE48" s="5"/>
      <c r="AF48" s="5"/>
      <c r="AG48" s="6">
        <v>33600</v>
      </c>
      <c r="AH48" s="5" t="s">
        <v>49</v>
      </c>
      <c r="AI48" s="5" t="s">
        <v>103</v>
      </c>
      <c r="AJ48" s="5" t="s">
        <v>103</v>
      </c>
      <c r="AK48" s="5" t="s">
        <v>242</v>
      </c>
      <c r="AL48" s="5" t="s">
        <v>245</v>
      </c>
      <c r="AM48" s="5" t="s">
        <v>592</v>
      </c>
      <c r="AN48" s="5" t="s">
        <v>593</v>
      </c>
      <c r="AO48" s="5" t="s">
        <v>402</v>
      </c>
      <c r="AP48" s="5" t="s">
        <v>405</v>
      </c>
      <c r="AQ48" s="5"/>
      <c r="AR48" s="27">
        <f t="shared" si="3"/>
        <v>4</v>
      </c>
      <c r="AS48" s="27">
        <f t="shared" si="4"/>
        <v>4</v>
      </c>
      <c r="AT48" s="27">
        <f t="shared" si="5"/>
        <v>0.5</v>
      </c>
      <c r="AU48" s="27">
        <f t="shared" si="6"/>
        <v>0</v>
      </c>
      <c r="AV48" s="30">
        <f t="shared" si="7"/>
        <v>44.361643835616441</v>
      </c>
      <c r="AW48" s="5"/>
      <c r="AX48" s="17">
        <f t="shared" si="8"/>
        <v>52.861643835616441</v>
      </c>
      <c r="AY48" s="5" t="s">
        <v>4098</v>
      </c>
      <c r="AZ48" s="5" t="s">
        <v>4100</v>
      </c>
      <c r="BA48" s="5" t="s">
        <v>4105</v>
      </c>
      <c r="BD48" s="10">
        <v>0</v>
      </c>
    </row>
    <row r="49" spans="1:56">
      <c r="A49" s="1">
        <v>48</v>
      </c>
      <c r="B49" s="12" t="s">
        <v>594</v>
      </c>
      <c r="C49" s="12" t="s">
        <v>595</v>
      </c>
      <c r="D49" s="5" t="s">
        <v>598</v>
      </c>
      <c r="E49" s="5" t="s">
        <v>2027</v>
      </c>
      <c r="F49" s="6">
        <v>27292</v>
      </c>
      <c r="G49" s="5" t="s">
        <v>601</v>
      </c>
      <c r="H49" s="5" t="s">
        <v>596</v>
      </c>
      <c r="I49" s="5" t="s">
        <v>103</v>
      </c>
      <c r="J49" s="5" t="s">
        <v>24</v>
      </c>
      <c r="K49" s="5" t="s">
        <v>25</v>
      </c>
      <c r="L49" s="7">
        <v>2</v>
      </c>
      <c r="M49" s="5" t="s">
        <v>38</v>
      </c>
      <c r="N49" s="6">
        <v>38662</v>
      </c>
      <c r="O49" s="8">
        <v>43090</v>
      </c>
      <c r="P49" s="9">
        <f t="shared" si="0"/>
        <v>12.131506849315068</v>
      </c>
      <c r="Q49" s="6"/>
      <c r="R49" s="6"/>
      <c r="S49" s="9">
        <f t="shared" si="1"/>
        <v>0</v>
      </c>
      <c r="T49" s="9">
        <f t="shared" si="9"/>
        <v>0</v>
      </c>
      <c r="U49" s="5"/>
      <c r="V49" s="5" t="s">
        <v>364</v>
      </c>
      <c r="W49" s="5" t="s">
        <v>517</v>
      </c>
      <c r="X49" s="5" t="s">
        <v>594</v>
      </c>
      <c r="Y49" s="5" t="s">
        <v>598</v>
      </c>
      <c r="Z49" s="5" t="s">
        <v>597</v>
      </c>
      <c r="AA49" s="5" t="s">
        <v>599</v>
      </c>
      <c r="AB49" s="5"/>
      <c r="AC49" s="5" t="s">
        <v>600</v>
      </c>
      <c r="AD49" s="5" t="s">
        <v>31</v>
      </c>
      <c r="AE49" s="5"/>
      <c r="AF49" s="5"/>
      <c r="AG49" s="6">
        <v>29288</v>
      </c>
      <c r="AH49" s="5" t="s">
        <v>601</v>
      </c>
      <c r="AI49" s="5" t="s">
        <v>596</v>
      </c>
      <c r="AJ49" s="5" t="s">
        <v>103</v>
      </c>
      <c r="AK49" s="5" t="s">
        <v>105</v>
      </c>
      <c r="AL49" s="5" t="s">
        <v>108</v>
      </c>
      <c r="AM49" s="5" t="s">
        <v>600</v>
      </c>
      <c r="AN49" s="5" t="s">
        <v>602</v>
      </c>
      <c r="AO49" s="5" t="s">
        <v>604</v>
      </c>
      <c r="AP49" s="5" t="s">
        <v>603</v>
      </c>
      <c r="AQ49" s="5"/>
      <c r="AR49" s="32">
        <f t="shared" si="3"/>
        <v>4</v>
      </c>
      <c r="AS49" s="32">
        <f t="shared" si="4"/>
        <v>4</v>
      </c>
      <c r="AT49" s="32">
        <f t="shared" si="5"/>
        <v>1</v>
      </c>
      <c r="AU49" s="32">
        <f t="shared" si="6"/>
        <v>0</v>
      </c>
      <c r="AV49" s="33">
        <f t="shared" si="7"/>
        <v>48.526027397260272</v>
      </c>
      <c r="AW49" s="5"/>
      <c r="AX49" s="2">
        <f t="shared" si="8"/>
        <v>57.526027397260272</v>
      </c>
      <c r="AY49" s="5"/>
      <c r="AZ49" s="5"/>
      <c r="BA49" s="5"/>
      <c r="BD49" s="10">
        <v>1</v>
      </c>
    </row>
    <row r="50" spans="1:56">
      <c r="A50" s="4">
        <v>49</v>
      </c>
      <c r="B50" s="5" t="s">
        <v>605</v>
      </c>
      <c r="C50" s="5" t="s">
        <v>283</v>
      </c>
      <c r="D50" s="5" t="s">
        <v>608</v>
      </c>
      <c r="E50" s="5" t="s">
        <v>280</v>
      </c>
      <c r="F50" s="6">
        <v>28392</v>
      </c>
      <c r="G50" s="5" t="s">
        <v>606</v>
      </c>
      <c r="H50" s="5" t="s">
        <v>607</v>
      </c>
      <c r="I50" s="5" t="s">
        <v>103</v>
      </c>
      <c r="J50" s="5" t="s">
        <v>3757</v>
      </c>
      <c r="K50" s="5" t="s">
        <v>25</v>
      </c>
      <c r="L50" s="7">
        <v>3</v>
      </c>
      <c r="M50" s="5" t="s">
        <v>38</v>
      </c>
      <c r="N50" s="6">
        <v>40422</v>
      </c>
      <c r="O50" s="8">
        <v>43090</v>
      </c>
      <c r="P50" s="9">
        <f t="shared" si="0"/>
        <v>7.3095890410958901</v>
      </c>
      <c r="Q50" s="6">
        <v>38350</v>
      </c>
      <c r="R50" s="6">
        <v>40421</v>
      </c>
      <c r="S50" s="9">
        <f t="shared" si="1"/>
        <v>5.6739726027397257</v>
      </c>
      <c r="T50" s="9">
        <f>MIN(10,S50)</f>
        <v>5.6739726027397257</v>
      </c>
      <c r="U50" s="5"/>
      <c r="V50" s="5" t="s">
        <v>540</v>
      </c>
      <c r="W50" s="5" t="s">
        <v>543</v>
      </c>
      <c r="X50" s="5" t="s">
        <v>605</v>
      </c>
      <c r="Y50" s="5" t="s">
        <v>608</v>
      </c>
      <c r="Z50" s="5" t="s">
        <v>174</v>
      </c>
      <c r="AA50" s="5" t="s">
        <v>172</v>
      </c>
      <c r="AB50" s="5"/>
      <c r="AC50" s="5" t="s">
        <v>609</v>
      </c>
      <c r="AD50" s="5" t="s">
        <v>610</v>
      </c>
      <c r="AE50" s="5"/>
      <c r="AF50" s="5"/>
      <c r="AG50" s="6">
        <v>31136</v>
      </c>
      <c r="AH50" s="5" t="s">
        <v>49</v>
      </c>
      <c r="AI50" s="5" t="s">
        <v>103</v>
      </c>
      <c r="AJ50" s="5" t="s">
        <v>103</v>
      </c>
      <c r="AK50" s="5" t="s">
        <v>255</v>
      </c>
      <c r="AL50" s="5" t="s">
        <v>613</v>
      </c>
      <c r="AM50" s="5" t="s">
        <v>611</v>
      </c>
      <c r="AN50" s="5" t="s">
        <v>614</v>
      </c>
      <c r="AO50" s="5" t="s">
        <v>612</v>
      </c>
      <c r="AP50" s="5" t="s">
        <v>615</v>
      </c>
      <c r="AQ50" s="5"/>
      <c r="AR50" s="27">
        <f t="shared" si="3"/>
        <v>8</v>
      </c>
      <c r="AS50" s="27">
        <f t="shared" si="4"/>
        <v>4</v>
      </c>
      <c r="AT50" s="27">
        <f t="shared" si="5"/>
        <v>1.5</v>
      </c>
      <c r="AU50" s="27">
        <f t="shared" si="6"/>
        <v>0</v>
      </c>
      <c r="AV50" s="30">
        <f t="shared" si="7"/>
        <v>34.912328767123284</v>
      </c>
      <c r="AW50" s="5"/>
      <c r="AX50" s="17">
        <f t="shared" si="8"/>
        <v>48.412328767123284</v>
      </c>
      <c r="AY50" s="5" t="s">
        <v>4098</v>
      </c>
      <c r="AZ50" s="5" t="s">
        <v>4100</v>
      </c>
      <c r="BA50" s="5" t="s">
        <v>4099</v>
      </c>
      <c r="BD50" s="10">
        <v>0</v>
      </c>
    </row>
    <row r="51" spans="1:56">
      <c r="A51" s="1">
        <v>50</v>
      </c>
      <c r="B51" s="12" t="s">
        <v>616</v>
      </c>
      <c r="C51" s="12" t="s">
        <v>617</v>
      </c>
      <c r="D51" s="5" t="s">
        <v>2395</v>
      </c>
      <c r="E51" s="5" t="s">
        <v>910</v>
      </c>
      <c r="F51" s="6">
        <v>28442</v>
      </c>
      <c r="G51" s="5" t="s">
        <v>49</v>
      </c>
      <c r="H51" s="5" t="s">
        <v>103</v>
      </c>
      <c r="I51" s="5" t="s">
        <v>103</v>
      </c>
      <c r="J51" s="5" t="s">
        <v>24</v>
      </c>
      <c r="K51" s="5" t="s">
        <v>25</v>
      </c>
      <c r="L51" s="7">
        <v>1</v>
      </c>
      <c r="M51" s="5" t="s">
        <v>38</v>
      </c>
      <c r="N51" s="6">
        <v>42395</v>
      </c>
      <c r="O51" s="8">
        <v>43090</v>
      </c>
      <c r="P51" s="9">
        <f t="shared" si="0"/>
        <v>1.904109589041096</v>
      </c>
      <c r="Q51" s="6">
        <v>40563</v>
      </c>
      <c r="R51" s="6">
        <v>42393</v>
      </c>
      <c r="S51" s="9">
        <f t="shared" si="1"/>
        <v>5.0136986301369859</v>
      </c>
      <c r="T51" s="9">
        <f>MIN(10,S51)</f>
        <v>5.0136986301369859</v>
      </c>
      <c r="U51" s="5"/>
      <c r="V51" s="5" t="s">
        <v>23</v>
      </c>
      <c r="W51" s="5" t="s">
        <v>66</v>
      </c>
      <c r="X51" s="5" t="s">
        <v>618</v>
      </c>
      <c r="Y51" s="5" t="s">
        <v>619</v>
      </c>
      <c r="Z51" s="5" t="s">
        <v>331</v>
      </c>
      <c r="AA51" s="5" t="s">
        <v>334</v>
      </c>
      <c r="AB51" s="5"/>
      <c r="AC51" s="5" t="s">
        <v>620</v>
      </c>
      <c r="AD51" s="5" t="s">
        <v>621</v>
      </c>
      <c r="AE51" s="5"/>
      <c r="AF51" s="5"/>
      <c r="AG51" s="6">
        <v>34604</v>
      </c>
      <c r="AH51" s="5" t="s">
        <v>622</v>
      </c>
      <c r="AI51" s="5" t="s">
        <v>623</v>
      </c>
      <c r="AJ51" s="5" t="s">
        <v>496</v>
      </c>
      <c r="AK51" s="5" t="s">
        <v>197</v>
      </c>
      <c r="AL51" s="5" t="s">
        <v>625</v>
      </c>
      <c r="AM51" s="5" t="s">
        <v>624</v>
      </c>
      <c r="AN51" s="5" t="s">
        <v>626</v>
      </c>
      <c r="AO51" s="5" t="s">
        <v>550</v>
      </c>
      <c r="AP51" s="5" t="s">
        <v>553</v>
      </c>
      <c r="AQ51" s="5"/>
      <c r="AR51" s="32">
        <f t="shared" si="3"/>
        <v>4</v>
      </c>
      <c r="AS51" s="32">
        <f t="shared" si="4"/>
        <v>4</v>
      </c>
      <c r="AT51" s="32">
        <f t="shared" si="5"/>
        <v>0.5</v>
      </c>
      <c r="AU51" s="32">
        <f t="shared" si="6"/>
        <v>0</v>
      </c>
      <c r="AV51" s="33">
        <f t="shared" si="7"/>
        <v>12.63013698630137</v>
      </c>
      <c r="AW51" s="5"/>
      <c r="AX51" s="2">
        <f t="shared" si="8"/>
        <v>21.13013698630137</v>
      </c>
      <c r="AY51" s="5"/>
      <c r="AZ51" s="5"/>
      <c r="BA51" s="5"/>
      <c r="BD51" s="10">
        <v>1</v>
      </c>
    </row>
    <row r="52" spans="1:56">
      <c r="A52" s="4">
        <v>51</v>
      </c>
      <c r="B52" s="5" t="s">
        <v>672</v>
      </c>
      <c r="C52" s="5" t="s">
        <v>271</v>
      </c>
      <c r="D52" s="5" t="s">
        <v>3762</v>
      </c>
      <c r="E52" s="5" t="s">
        <v>274</v>
      </c>
      <c r="F52" s="6">
        <v>32145</v>
      </c>
      <c r="G52" s="5" t="s">
        <v>638</v>
      </c>
      <c r="H52" s="5" t="s">
        <v>639</v>
      </c>
      <c r="I52" s="5" t="s">
        <v>103</v>
      </c>
      <c r="J52" s="5" t="s">
        <v>3758</v>
      </c>
      <c r="K52" s="5" t="s">
        <v>25</v>
      </c>
      <c r="L52" s="7">
        <v>1</v>
      </c>
      <c r="M52" s="5" t="s">
        <v>38</v>
      </c>
      <c r="N52" s="6">
        <v>42696</v>
      </c>
      <c r="O52" s="8">
        <v>43090</v>
      </c>
      <c r="P52" s="9">
        <f t="shared" si="0"/>
        <v>1.0794520547945206</v>
      </c>
      <c r="Q52" s="6">
        <v>42152</v>
      </c>
      <c r="R52" s="6">
        <v>42542</v>
      </c>
      <c r="S52" s="9">
        <f t="shared" si="1"/>
        <v>1.0684931506849316</v>
      </c>
      <c r="T52" s="9">
        <f t="shared" ref="T52:T59" si="10">MIN(5,S52)</f>
        <v>1.0684931506849316</v>
      </c>
      <c r="U52" s="5"/>
      <c r="V52" s="5" t="s">
        <v>673</v>
      </c>
      <c r="W52" s="5" t="s">
        <v>674</v>
      </c>
      <c r="X52" s="5" t="s">
        <v>675</v>
      </c>
      <c r="Y52" s="5" t="s">
        <v>676</v>
      </c>
      <c r="Z52" s="5" t="s">
        <v>273</v>
      </c>
      <c r="AA52" s="5" t="s">
        <v>276</v>
      </c>
      <c r="AB52" s="5"/>
      <c r="AC52" s="5" t="s">
        <v>3855</v>
      </c>
      <c r="AD52" s="5" t="s">
        <v>1520</v>
      </c>
      <c r="AE52" s="5"/>
      <c r="AF52" s="5"/>
      <c r="AG52" s="6">
        <v>32369</v>
      </c>
      <c r="AH52" s="5" t="s">
        <v>3856</v>
      </c>
      <c r="AI52" s="5" t="s">
        <v>3857</v>
      </c>
      <c r="AJ52" s="5" t="s">
        <v>826</v>
      </c>
      <c r="AK52" s="5" t="s">
        <v>205</v>
      </c>
      <c r="AL52" s="5" t="s">
        <v>207</v>
      </c>
      <c r="AM52" s="5" t="s">
        <v>3855</v>
      </c>
      <c r="AN52" s="5" t="s">
        <v>3859</v>
      </c>
      <c r="AO52" s="5" t="s">
        <v>3858</v>
      </c>
      <c r="AP52" s="5" t="s">
        <v>3860</v>
      </c>
      <c r="AQ52" s="5"/>
      <c r="AR52" s="27">
        <f t="shared" si="3"/>
        <v>2</v>
      </c>
      <c r="AS52" s="27">
        <f t="shared" si="4"/>
        <v>4</v>
      </c>
      <c r="AT52" s="27">
        <f t="shared" si="5"/>
        <v>0.5</v>
      </c>
      <c r="AU52" s="27">
        <f t="shared" si="6"/>
        <v>0</v>
      </c>
      <c r="AV52" s="30">
        <f t="shared" si="7"/>
        <v>5.3863013698630136</v>
      </c>
      <c r="AW52" s="5"/>
      <c r="AX52" s="17">
        <f t="shared" si="8"/>
        <v>11.886301369863013</v>
      </c>
      <c r="AY52" s="5"/>
      <c r="AZ52" s="5"/>
      <c r="BA52" s="5"/>
      <c r="BD52" s="10">
        <v>0</v>
      </c>
    </row>
    <row r="53" spans="1:56">
      <c r="A53" s="1">
        <v>52</v>
      </c>
      <c r="B53" s="12" t="s">
        <v>677</v>
      </c>
      <c r="C53" s="12" t="s">
        <v>31</v>
      </c>
      <c r="D53" s="5" t="s">
        <v>680</v>
      </c>
      <c r="E53" s="5" t="s">
        <v>209</v>
      </c>
      <c r="F53" s="6">
        <v>31664</v>
      </c>
      <c r="G53" s="5" t="s">
        <v>648</v>
      </c>
      <c r="H53" s="5" t="s">
        <v>514</v>
      </c>
      <c r="I53" s="5" t="s">
        <v>514</v>
      </c>
      <c r="J53" s="5" t="s">
        <v>24</v>
      </c>
      <c r="K53" s="5" t="s">
        <v>25</v>
      </c>
      <c r="L53" s="7">
        <v>1</v>
      </c>
      <c r="M53" s="5" t="s">
        <v>38</v>
      </c>
      <c r="N53" s="6">
        <v>42442</v>
      </c>
      <c r="O53" s="8">
        <v>43090</v>
      </c>
      <c r="P53" s="9">
        <f t="shared" si="0"/>
        <v>1.7753424657534247</v>
      </c>
      <c r="Q53" s="6"/>
      <c r="R53" s="6"/>
      <c r="S53" s="9">
        <f t="shared" si="1"/>
        <v>0</v>
      </c>
      <c r="T53" s="9">
        <f t="shared" si="10"/>
        <v>0</v>
      </c>
      <c r="U53" s="5"/>
      <c r="V53" s="5" t="s">
        <v>678</v>
      </c>
      <c r="W53" s="5" t="s">
        <v>679</v>
      </c>
      <c r="X53" s="5" t="s">
        <v>677</v>
      </c>
      <c r="Y53" s="5" t="s">
        <v>680</v>
      </c>
      <c r="Z53" s="5" t="s">
        <v>229</v>
      </c>
      <c r="AA53" s="5" t="s">
        <v>232</v>
      </c>
      <c r="AB53" s="5"/>
      <c r="AC53" s="5" t="s">
        <v>681</v>
      </c>
      <c r="AD53" s="5" t="s">
        <v>682</v>
      </c>
      <c r="AE53" s="5"/>
      <c r="AF53" s="5"/>
      <c r="AG53" s="6">
        <v>31635</v>
      </c>
      <c r="AH53" s="5" t="s">
        <v>76</v>
      </c>
      <c r="AI53" s="5" t="s">
        <v>102</v>
      </c>
      <c r="AJ53" s="5" t="s">
        <v>103</v>
      </c>
      <c r="AK53" s="5" t="s">
        <v>683</v>
      </c>
      <c r="AL53" s="5" t="s">
        <v>686</v>
      </c>
      <c r="AM53" s="5" t="s">
        <v>684</v>
      </c>
      <c r="AN53" s="5" t="s">
        <v>687</v>
      </c>
      <c r="AO53" s="5" t="s">
        <v>685</v>
      </c>
      <c r="AP53" s="5" t="s">
        <v>688</v>
      </c>
      <c r="AQ53" s="5"/>
      <c r="AR53" s="32">
        <f t="shared" si="3"/>
        <v>4</v>
      </c>
      <c r="AS53" s="32">
        <f t="shared" si="4"/>
        <v>4</v>
      </c>
      <c r="AT53" s="32">
        <f t="shared" si="5"/>
        <v>0.5</v>
      </c>
      <c r="AU53" s="32">
        <f t="shared" si="6"/>
        <v>0</v>
      </c>
      <c r="AV53" s="33">
        <f t="shared" si="7"/>
        <v>7.1013698630136988</v>
      </c>
      <c r="AW53" s="5"/>
      <c r="AX53" s="2">
        <f t="shared" si="8"/>
        <v>15.601369863013698</v>
      </c>
      <c r="AY53" s="5"/>
      <c r="AZ53" s="5"/>
      <c r="BA53" s="5"/>
      <c r="BD53" s="10">
        <v>1</v>
      </c>
    </row>
    <row r="54" spans="1:56">
      <c r="A54" s="4">
        <v>53</v>
      </c>
      <c r="B54" s="5" t="s">
        <v>689</v>
      </c>
      <c r="C54" s="5" t="s">
        <v>690</v>
      </c>
      <c r="D54" s="5" t="s">
        <v>3796</v>
      </c>
      <c r="E54" s="5" t="s">
        <v>3797</v>
      </c>
      <c r="F54" s="6">
        <v>31138</v>
      </c>
      <c r="G54" s="5" t="s">
        <v>691</v>
      </c>
      <c r="H54" s="5" t="s">
        <v>692</v>
      </c>
      <c r="I54" s="5" t="s">
        <v>667</v>
      </c>
      <c r="J54" s="5" t="s">
        <v>24</v>
      </c>
      <c r="K54" s="5" t="s">
        <v>25</v>
      </c>
      <c r="L54" s="7">
        <v>3</v>
      </c>
      <c r="M54" s="5" t="s">
        <v>38</v>
      </c>
      <c r="N54" s="6">
        <v>39873</v>
      </c>
      <c r="O54" s="8">
        <v>43090</v>
      </c>
      <c r="P54" s="9">
        <f t="shared" si="0"/>
        <v>8.8136986301369866</v>
      </c>
      <c r="Q54" s="6"/>
      <c r="R54" s="6"/>
      <c r="S54" s="9">
        <f t="shared" si="1"/>
        <v>0</v>
      </c>
      <c r="T54" s="9">
        <f t="shared" si="10"/>
        <v>0</v>
      </c>
      <c r="U54" s="5"/>
      <c r="V54" s="5" t="s">
        <v>693</v>
      </c>
      <c r="W54" s="5" t="s">
        <v>694</v>
      </c>
      <c r="X54" s="5" t="s">
        <v>695</v>
      </c>
      <c r="Y54" s="5" t="s">
        <v>696</v>
      </c>
      <c r="Z54" s="5" t="s">
        <v>697</v>
      </c>
      <c r="AA54" s="5" t="s">
        <v>698</v>
      </c>
      <c r="AB54" s="5"/>
      <c r="AC54" s="5" t="s">
        <v>699</v>
      </c>
      <c r="AD54" s="5" t="s">
        <v>700</v>
      </c>
      <c r="AE54" s="5"/>
      <c r="AF54" s="5"/>
      <c r="AG54" s="6">
        <v>31031</v>
      </c>
      <c r="AH54" s="5" t="s">
        <v>701</v>
      </c>
      <c r="AI54" s="5" t="s">
        <v>702</v>
      </c>
      <c r="AJ54" s="5" t="s">
        <v>184</v>
      </c>
      <c r="AK54" s="5" t="s">
        <v>396</v>
      </c>
      <c r="AL54" s="5" t="s">
        <v>397</v>
      </c>
      <c r="AM54" s="5" t="s">
        <v>705</v>
      </c>
      <c r="AN54" s="5" t="s">
        <v>703</v>
      </c>
      <c r="AO54" s="5" t="s">
        <v>706</v>
      </c>
      <c r="AP54" s="5" t="s">
        <v>704</v>
      </c>
      <c r="AQ54" s="5"/>
      <c r="AR54" s="27">
        <f t="shared" si="3"/>
        <v>4</v>
      </c>
      <c r="AS54" s="27">
        <f t="shared" si="4"/>
        <v>4</v>
      </c>
      <c r="AT54" s="27">
        <f t="shared" si="5"/>
        <v>1.5</v>
      </c>
      <c r="AU54" s="27">
        <f t="shared" si="6"/>
        <v>0</v>
      </c>
      <c r="AV54" s="30">
        <f t="shared" si="7"/>
        <v>35.254794520547946</v>
      </c>
      <c r="AW54" s="5"/>
      <c r="AX54" s="17">
        <f t="shared" si="8"/>
        <v>44.754794520547946</v>
      </c>
      <c r="AY54" s="5"/>
      <c r="AZ54" s="5"/>
      <c r="BA54" s="5"/>
      <c r="BD54" s="10">
        <v>0</v>
      </c>
    </row>
    <row r="55" spans="1:56">
      <c r="A55" s="1">
        <v>54</v>
      </c>
      <c r="B55" s="12" t="s">
        <v>707</v>
      </c>
      <c r="C55" s="12" t="s">
        <v>708</v>
      </c>
      <c r="D55" s="5" t="s">
        <v>3795</v>
      </c>
      <c r="E55" s="5" t="s">
        <v>2803</v>
      </c>
      <c r="F55" s="6">
        <v>29441</v>
      </c>
      <c r="G55" s="5" t="s">
        <v>709</v>
      </c>
      <c r="H55" s="5" t="s">
        <v>710</v>
      </c>
      <c r="I55" s="5" t="s">
        <v>137</v>
      </c>
      <c r="J55" s="5" t="s">
        <v>24</v>
      </c>
      <c r="K55" s="5" t="s">
        <v>25</v>
      </c>
      <c r="L55" s="7">
        <v>2</v>
      </c>
      <c r="M55" s="5" t="s">
        <v>38</v>
      </c>
      <c r="N55" s="6">
        <v>42400</v>
      </c>
      <c r="O55" s="8">
        <v>43090</v>
      </c>
      <c r="P55" s="9">
        <f t="shared" si="0"/>
        <v>1.8904109589041096</v>
      </c>
      <c r="Q55" s="6">
        <v>40148</v>
      </c>
      <c r="R55" s="6">
        <v>42389</v>
      </c>
      <c r="S55" s="9">
        <f t="shared" si="1"/>
        <v>6.13972602739726</v>
      </c>
      <c r="T55" s="9">
        <f t="shared" si="10"/>
        <v>5</v>
      </c>
      <c r="U55" s="5"/>
      <c r="V55" s="5" t="s">
        <v>91</v>
      </c>
      <c r="W55" s="5" t="s">
        <v>94</v>
      </c>
      <c r="X55" s="5" t="s">
        <v>711</v>
      </c>
      <c r="Y55" s="5" t="s">
        <v>712</v>
      </c>
      <c r="Z55" s="5" t="s">
        <v>402</v>
      </c>
      <c r="AA55" s="5" t="s">
        <v>405</v>
      </c>
      <c r="AB55" s="5"/>
      <c r="AC55" s="5" t="s">
        <v>713</v>
      </c>
      <c r="AD55" s="5" t="s">
        <v>714</v>
      </c>
      <c r="AE55" s="5"/>
      <c r="AF55" s="5"/>
      <c r="AG55" s="6">
        <v>31529</v>
      </c>
      <c r="AH55" s="5" t="s">
        <v>49</v>
      </c>
      <c r="AI55" s="5" t="s">
        <v>103</v>
      </c>
      <c r="AJ55" s="5" t="s">
        <v>103</v>
      </c>
      <c r="AK55" s="5" t="s">
        <v>364</v>
      </c>
      <c r="AL55" s="5" t="s">
        <v>517</v>
      </c>
      <c r="AM55" s="5" t="s">
        <v>715</v>
      </c>
      <c r="AN55" s="5" t="s">
        <v>716</v>
      </c>
      <c r="AO55" s="5" t="s">
        <v>331</v>
      </c>
      <c r="AP55" s="5" t="s">
        <v>334</v>
      </c>
      <c r="AQ55" s="5"/>
      <c r="AR55" s="32">
        <f t="shared" si="3"/>
        <v>4</v>
      </c>
      <c r="AS55" s="32">
        <f t="shared" si="4"/>
        <v>4</v>
      </c>
      <c r="AT55" s="32">
        <f t="shared" si="5"/>
        <v>1</v>
      </c>
      <c r="AU55" s="32">
        <f t="shared" si="6"/>
        <v>0</v>
      </c>
      <c r="AV55" s="33">
        <f t="shared" si="7"/>
        <v>12.561643835616438</v>
      </c>
      <c r="AW55" s="5"/>
      <c r="AX55" s="2">
        <f t="shared" si="8"/>
        <v>21.561643835616437</v>
      </c>
      <c r="AY55" s="5" t="s">
        <v>4098</v>
      </c>
      <c r="AZ55" s="5" t="s">
        <v>4100</v>
      </c>
      <c r="BA55" s="5" t="s">
        <v>4105</v>
      </c>
      <c r="BD55" s="10">
        <v>1</v>
      </c>
    </row>
    <row r="56" spans="1:56">
      <c r="A56" s="4">
        <v>55</v>
      </c>
      <c r="B56" s="5" t="s">
        <v>717</v>
      </c>
      <c r="C56" s="5" t="s">
        <v>718</v>
      </c>
      <c r="D56" s="5" t="s">
        <v>3863</v>
      </c>
      <c r="E56" s="5" t="s">
        <v>1238</v>
      </c>
      <c r="F56" s="6">
        <v>27765</v>
      </c>
      <c r="G56" s="5" t="s">
        <v>719</v>
      </c>
      <c r="H56" s="5" t="s">
        <v>720</v>
      </c>
      <c r="I56" s="5" t="s">
        <v>137</v>
      </c>
      <c r="J56" s="5" t="s">
        <v>24</v>
      </c>
      <c r="K56" s="5" t="s">
        <v>25</v>
      </c>
      <c r="L56" s="7">
        <v>3</v>
      </c>
      <c r="M56" s="5" t="s">
        <v>38</v>
      </c>
      <c r="N56" s="6">
        <v>40934</v>
      </c>
      <c r="O56" s="8">
        <v>43090</v>
      </c>
      <c r="P56" s="9">
        <f t="shared" si="0"/>
        <v>5.9068493150684933</v>
      </c>
      <c r="Q56" s="6"/>
      <c r="R56" s="6"/>
      <c r="S56" s="9">
        <f t="shared" si="1"/>
        <v>0</v>
      </c>
      <c r="T56" s="9">
        <f t="shared" si="10"/>
        <v>0</v>
      </c>
      <c r="U56" s="5"/>
      <c r="V56" s="5" t="s">
        <v>721</v>
      </c>
      <c r="W56" s="5" t="s">
        <v>723</v>
      </c>
      <c r="X56" s="5" t="s">
        <v>722</v>
      </c>
      <c r="Y56" s="5" t="s">
        <v>724</v>
      </c>
      <c r="Z56" s="5" t="s">
        <v>174</v>
      </c>
      <c r="AA56" s="5" t="s">
        <v>172</v>
      </c>
      <c r="AB56" s="5"/>
      <c r="AC56" s="5" t="s">
        <v>725</v>
      </c>
      <c r="AD56" s="5" t="s">
        <v>726</v>
      </c>
      <c r="AE56" s="5"/>
      <c r="AF56" s="5"/>
      <c r="AG56" s="6">
        <v>32530</v>
      </c>
      <c r="AH56" s="5" t="s">
        <v>727</v>
      </c>
      <c r="AI56" s="5" t="s">
        <v>728</v>
      </c>
      <c r="AJ56" s="5" t="s">
        <v>137</v>
      </c>
      <c r="AK56" s="5" t="s">
        <v>731</v>
      </c>
      <c r="AL56" s="5" t="s">
        <v>729</v>
      </c>
      <c r="AM56" s="5" t="s">
        <v>725</v>
      </c>
      <c r="AN56" s="5" t="s">
        <v>730</v>
      </c>
      <c r="AO56" s="5" t="s">
        <v>31</v>
      </c>
      <c r="AP56" s="5" t="s">
        <v>209</v>
      </c>
      <c r="AQ56" s="5"/>
      <c r="AR56" s="27">
        <f t="shared" si="3"/>
        <v>4</v>
      </c>
      <c r="AS56" s="27">
        <f t="shared" si="4"/>
        <v>4</v>
      </c>
      <c r="AT56" s="27">
        <f t="shared" si="5"/>
        <v>1.5</v>
      </c>
      <c r="AU56" s="27">
        <f t="shared" si="6"/>
        <v>0</v>
      </c>
      <c r="AV56" s="30">
        <f t="shared" si="7"/>
        <v>23.627397260273973</v>
      </c>
      <c r="AW56" s="5"/>
      <c r="AX56" s="17">
        <f t="shared" si="8"/>
        <v>33.127397260273973</v>
      </c>
      <c r="AY56" s="5"/>
      <c r="AZ56" s="5"/>
      <c r="BA56" s="5"/>
      <c r="BD56" s="10">
        <v>0</v>
      </c>
    </row>
    <row r="57" spans="1:56">
      <c r="A57" s="1">
        <v>56</v>
      </c>
      <c r="B57" s="12" t="s">
        <v>732</v>
      </c>
      <c r="C57" s="12" t="s">
        <v>733</v>
      </c>
      <c r="D57" s="5" t="s">
        <v>3107</v>
      </c>
      <c r="E57" s="5" t="s">
        <v>154</v>
      </c>
      <c r="F57" s="6">
        <v>28198</v>
      </c>
      <c r="G57" s="5" t="s">
        <v>719</v>
      </c>
      <c r="H57" s="5" t="s">
        <v>720</v>
      </c>
      <c r="I57" s="5" t="s">
        <v>137</v>
      </c>
      <c r="J57" s="5" t="s">
        <v>24</v>
      </c>
      <c r="K57" s="5" t="s">
        <v>25</v>
      </c>
      <c r="L57" s="7">
        <v>1</v>
      </c>
      <c r="M57" s="5" t="s">
        <v>38</v>
      </c>
      <c r="N57" s="6">
        <v>40178</v>
      </c>
      <c r="O57" s="8">
        <v>43090</v>
      </c>
      <c r="P57" s="9">
        <f t="shared" si="0"/>
        <v>7.978082191780822</v>
      </c>
      <c r="Q57" s="6"/>
      <c r="R57" s="6"/>
      <c r="S57" s="9">
        <f t="shared" si="1"/>
        <v>0</v>
      </c>
      <c r="T57" s="9">
        <f t="shared" si="10"/>
        <v>0</v>
      </c>
      <c r="U57" s="5"/>
      <c r="V57" s="5" t="s">
        <v>734</v>
      </c>
      <c r="W57" s="5" t="s">
        <v>735</v>
      </c>
      <c r="X57" s="5" t="s">
        <v>736</v>
      </c>
      <c r="Y57" s="5" t="s">
        <v>737</v>
      </c>
      <c r="Z57" s="5" t="s">
        <v>738</v>
      </c>
      <c r="AA57" s="5" t="s">
        <v>739</v>
      </c>
      <c r="AB57" s="5"/>
      <c r="AC57" s="5" t="s">
        <v>740</v>
      </c>
      <c r="AD57" s="5" t="s">
        <v>578</v>
      </c>
      <c r="AE57" s="5"/>
      <c r="AF57" s="5"/>
      <c r="AG57" s="6">
        <v>29789</v>
      </c>
      <c r="AH57" s="5" t="s">
        <v>741</v>
      </c>
      <c r="AI57" s="5" t="s">
        <v>742</v>
      </c>
      <c r="AJ57" s="5" t="s">
        <v>651</v>
      </c>
      <c r="AK57" s="5" t="s">
        <v>581</v>
      </c>
      <c r="AL57" s="5" t="s">
        <v>743</v>
      </c>
      <c r="AM57" s="5" t="s">
        <v>745</v>
      </c>
      <c r="AN57" s="5" t="s">
        <v>744</v>
      </c>
      <c r="AO57" s="5" t="s">
        <v>33</v>
      </c>
      <c r="AP57" s="5" t="s">
        <v>72</v>
      </c>
      <c r="AQ57" s="5"/>
      <c r="AR57" s="32">
        <f t="shared" si="3"/>
        <v>4</v>
      </c>
      <c r="AS57" s="32">
        <f t="shared" si="4"/>
        <v>4</v>
      </c>
      <c r="AT57" s="32">
        <f t="shared" si="5"/>
        <v>0.5</v>
      </c>
      <c r="AU57" s="32">
        <f t="shared" si="6"/>
        <v>0</v>
      </c>
      <c r="AV57" s="33">
        <f t="shared" si="7"/>
        <v>31.912328767123288</v>
      </c>
      <c r="AW57" s="5"/>
      <c r="AX57" s="2">
        <f t="shared" si="8"/>
        <v>40.412328767123284</v>
      </c>
      <c r="AY57" s="5"/>
      <c r="AZ57" s="5"/>
      <c r="BA57" s="5"/>
      <c r="BD57" s="10">
        <v>1</v>
      </c>
    </row>
    <row r="58" spans="1:56">
      <c r="A58" s="4">
        <v>57</v>
      </c>
      <c r="B58" s="5" t="s">
        <v>746</v>
      </c>
      <c r="C58" s="5" t="s">
        <v>747</v>
      </c>
      <c r="D58" s="5" t="s">
        <v>3864</v>
      </c>
      <c r="E58" s="5" t="s">
        <v>3865</v>
      </c>
      <c r="F58" s="6">
        <v>28238</v>
      </c>
      <c r="G58" s="5" t="s">
        <v>701</v>
      </c>
      <c r="H58" s="5" t="s">
        <v>702</v>
      </c>
      <c r="I58" s="5" t="s">
        <v>184</v>
      </c>
      <c r="J58" s="5" t="s">
        <v>3759</v>
      </c>
      <c r="K58" s="5" t="s">
        <v>25</v>
      </c>
      <c r="L58" s="7">
        <v>3</v>
      </c>
      <c r="M58" s="5" t="s">
        <v>38</v>
      </c>
      <c r="N58" s="6">
        <v>41557</v>
      </c>
      <c r="O58" s="8">
        <v>43090</v>
      </c>
      <c r="P58" s="9">
        <f t="shared" si="0"/>
        <v>4.2</v>
      </c>
      <c r="Q58" s="6">
        <v>37978</v>
      </c>
      <c r="R58" s="6">
        <v>41556</v>
      </c>
      <c r="S58" s="9">
        <f t="shared" si="1"/>
        <v>9.8027397260273972</v>
      </c>
      <c r="T58" s="9">
        <f t="shared" si="10"/>
        <v>5</v>
      </c>
      <c r="U58" s="5"/>
      <c r="V58" s="5" t="s">
        <v>748</v>
      </c>
      <c r="W58" s="5" t="s">
        <v>750</v>
      </c>
      <c r="X58" s="5" t="s">
        <v>749</v>
      </c>
      <c r="Y58" s="5" t="s">
        <v>751</v>
      </c>
      <c r="Z58" s="5" t="s">
        <v>444</v>
      </c>
      <c r="AA58" s="5" t="s">
        <v>446</v>
      </c>
      <c r="AB58" s="5"/>
      <c r="AC58" s="5" t="s">
        <v>752</v>
      </c>
      <c r="AD58" s="5" t="s">
        <v>378</v>
      </c>
      <c r="AE58" s="5"/>
      <c r="AF58" s="5"/>
      <c r="AG58" s="6">
        <v>26287</v>
      </c>
      <c r="AH58" s="5" t="s">
        <v>212</v>
      </c>
      <c r="AI58" s="5" t="s">
        <v>213</v>
      </c>
      <c r="AJ58" s="5" t="s">
        <v>213</v>
      </c>
      <c r="AK58" s="5" t="s">
        <v>105</v>
      </c>
      <c r="AL58" s="5" t="s">
        <v>108</v>
      </c>
      <c r="AM58" s="5" t="s">
        <v>755</v>
      </c>
      <c r="AN58" s="5" t="s">
        <v>753</v>
      </c>
      <c r="AO58" s="5" t="s">
        <v>756</v>
      </c>
      <c r="AP58" s="5" t="s">
        <v>754</v>
      </c>
      <c r="AQ58" s="5"/>
      <c r="AR58" s="27">
        <f t="shared" si="3"/>
        <v>7</v>
      </c>
      <c r="AS58" s="27">
        <f t="shared" si="4"/>
        <v>4</v>
      </c>
      <c r="AT58" s="27">
        <f t="shared" si="5"/>
        <v>1.5</v>
      </c>
      <c r="AU58" s="27">
        <f t="shared" si="6"/>
        <v>0</v>
      </c>
      <c r="AV58" s="30">
        <f t="shared" si="7"/>
        <v>21.8</v>
      </c>
      <c r="AW58" s="5"/>
      <c r="AX58" s="17">
        <f t="shared" si="8"/>
        <v>34.299999999999997</v>
      </c>
      <c r="AY58" s="5"/>
      <c r="AZ58" s="5"/>
      <c r="BA58" s="5"/>
      <c r="BD58" s="10">
        <v>0</v>
      </c>
    </row>
    <row r="59" spans="1:56">
      <c r="A59" s="1">
        <v>58</v>
      </c>
      <c r="B59" s="12" t="s">
        <v>757</v>
      </c>
      <c r="C59" s="12" t="s">
        <v>758</v>
      </c>
      <c r="D59" s="5" t="s">
        <v>3782</v>
      </c>
      <c r="E59" s="5" t="s">
        <v>1170</v>
      </c>
      <c r="F59" s="6">
        <v>28856</v>
      </c>
      <c r="G59" s="5" t="s">
        <v>36</v>
      </c>
      <c r="H59" s="5" t="s">
        <v>100</v>
      </c>
      <c r="I59" s="5" t="s">
        <v>103</v>
      </c>
      <c r="J59" s="5" t="s">
        <v>3757</v>
      </c>
      <c r="K59" s="5" t="s">
        <v>25</v>
      </c>
      <c r="L59" s="7">
        <v>0</v>
      </c>
      <c r="M59" s="5" t="s">
        <v>38</v>
      </c>
      <c r="N59" s="6">
        <v>39873</v>
      </c>
      <c r="O59" s="8">
        <v>43090</v>
      </c>
      <c r="P59" s="9">
        <f t="shared" si="0"/>
        <v>8.8136986301369866</v>
      </c>
      <c r="Q59" s="6"/>
      <c r="R59" s="6"/>
      <c r="S59" s="9">
        <f t="shared" si="1"/>
        <v>0</v>
      </c>
      <c r="T59" s="9">
        <f t="shared" si="10"/>
        <v>0</v>
      </c>
      <c r="U59" s="5"/>
      <c r="V59" s="5" t="s">
        <v>759</v>
      </c>
      <c r="W59" s="5" t="s">
        <v>761</v>
      </c>
      <c r="X59" s="5" t="s">
        <v>760</v>
      </c>
      <c r="Y59" s="5" t="s">
        <v>762</v>
      </c>
      <c r="Z59" s="5" t="s">
        <v>107</v>
      </c>
      <c r="AA59" s="5" t="s">
        <v>110</v>
      </c>
      <c r="AB59" s="5"/>
      <c r="AC59" s="5" t="s">
        <v>763</v>
      </c>
      <c r="AD59" s="5" t="s">
        <v>764</v>
      </c>
      <c r="AE59" s="5"/>
      <c r="AF59" s="5"/>
      <c r="AG59" s="6">
        <v>32513</v>
      </c>
      <c r="AH59" s="5" t="s">
        <v>36</v>
      </c>
      <c r="AI59" s="5" t="s">
        <v>100</v>
      </c>
      <c r="AJ59" s="5" t="s">
        <v>103</v>
      </c>
      <c r="AK59" s="5" t="s">
        <v>765</v>
      </c>
      <c r="AL59" s="5" t="s">
        <v>766</v>
      </c>
      <c r="AM59" s="5" t="s">
        <v>763</v>
      </c>
      <c r="AN59" s="5" t="s">
        <v>768</v>
      </c>
      <c r="AO59" s="5" t="s">
        <v>767</v>
      </c>
      <c r="AP59" s="5" t="s">
        <v>769</v>
      </c>
      <c r="AQ59" s="5"/>
      <c r="AR59" s="32">
        <f t="shared" si="3"/>
        <v>8</v>
      </c>
      <c r="AS59" s="32">
        <f t="shared" si="4"/>
        <v>4</v>
      </c>
      <c r="AT59" s="32">
        <f t="shared" si="5"/>
        <v>0</v>
      </c>
      <c r="AU59" s="32">
        <f t="shared" si="6"/>
        <v>0</v>
      </c>
      <c r="AV59" s="33">
        <f t="shared" si="7"/>
        <v>35.254794520547946</v>
      </c>
      <c r="AW59" s="5"/>
      <c r="AX59" s="2">
        <f t="shared" si="8"/>
        <v>47.254794520547946</v>
      </c>
      <c r="AY59" s="5"/>
      <c r="AZ59" s="5"/>
      <c r="BA59" s="5"/>
      <c r="BD59" s="10">
        <v>1</v>
      </c>
    </row>
    <row r="60" spans="1:56">
      <c r="A60" s="4">
        <v>59</v>
      </c>
      <c r="B60" s="5" t="s">
        <v>771</v>
      </c>
      <c r="C60" s="5" t="s">
        <v>770</v>
      </c>
      <c r="D60" s="5"/>
      <c r="E60" s="5"/>
      <c r="F60" s="6">
        <v>29682</v>
      </c>
      <c r="G60" s="5" t="s">
        <v>662</v>
      </c>
      <c r="H60" s="5" t="s">
        <v>663</v>
      </c>
      <c r="I60" s="5" t="s">
        <v>664</v>
      </c>
      <c r="J60" s="5" t="s">
        <v>3759</v>
      </c>
      <c r="K60" s="5" t="s">
        <v>25</v>
      </c>
      <c r="L60" s="7">
        <v>4</v>
      </c>
      <c r="M60" s="5" t="s">
        <v>38</v>
      </c>
      <c r="N60" s="6">
        <v>41570</v>
      </c>
      <c r="O60" s="8">
        <v>43090</v>
      </c>
      <c r="P60" s="9">
        <f t="shared" si="0"/>
        <v>4.1643835616438354</v>
      </c>
      <c r="Q60" s="6">
        <v>38706</v>
      </c>
      <c r="R60" s="6">
        <v>41559</v>
      </c>
      <c r="S60" s="9">
        <f t="shared" si="1"/>
        <v>7.816438356164384</v>
      </c>
      <c r="T60" s="9">
        <f>MIN(10,S60)</f>
        <v>7.816438356164384</v>
      </c>
      <c r="U60" s="5"/>
      <c r="V60" s="5" t="s">
        <v>581</v>
      </c>
      <c r="W60" s="5" t="s">
        <v>743</v>
      </c>
      <c r="X60" s="5" t="s">
        <v>771</v>
      </c>
      <c r="Y60" s="5" t="s">
        <v>772</v>
      </c>
      <c r="Z60" s="5" t="s">
        <v>597</v>
      </c>
      <c r="AA60" s="5" t="s">
        <v>599</v>
      </c>
      <c r="AB60" s="5"/>
      <c r="AC60" s="5" t="s">
        <v>391</v>
      </c>
      <c r="AD60" s="5" t="s">
        <v>773</v>
      </c>
      <c r="AE60" s="5"/>
      <c r="AF60" s="5"/>
      <c r="AG60" s="6">
        <v>28602</v>
      </c>
      <c r="AH60" s="5" t="s">
        <v>774</v>
      </c>
      <c r="AI60" s="5" t="s">
        <v>607</v>
      </c>
      <c r="AJ60" s="5" t="s">
        <v>103</v>
      </c>
      <c r="AK60" s="5" t="s">
        <v>283</v>
      </c>
      <c r="AL60" s="5" t="s">
        <v>280</v>
      </c>
      <c r="AM60" s="5" t="s">
        <v>288</v>
      </c>
      <c r="AN60" s="5" t="s">
        <v>291</v>
      </c>
      <c r="AO60" s="5" t="s">
        <v>331</v>
      </c>
      <c r="AP60" s="5" t="s">
        <v>334</v>
      </c>
      <c r="AQ60" s="5"/>
      <c r="AR60" s="27">
        <f t="shared" si="3"/>
        <v>7</v>
      </c>
      <c r="AS60" s="27">
        <f t="shared" si="4"/>
        <v>4</v>
      </c>
      <c r="AT60" s="27">
        <f t="shared" si="5"/>
        <v>2</v>
      </c>
      <c r="AU60" s="27">
        <f t="shared" si="6"/>
        <v>0</v>
      </c>
      <c r="AV60" s="30">
        <f t="shared" si="7"/>
        <v>24.473972602739725</v>
      </c>
      <c r="AW60" s="5"/>
      <c r="AX60" s="17">
        <f t="shared" si="8"/>
        <v>37.473972602739721</v>
      </c>
      <c r="AY60" s="5"/>
      <c r="AZ60" s="5"/>
      <c r="BA60" s="5"/>
      <c r="BD60" s="10">
        <v>0</v>
      </c>
    </row>
    <row r="61" spans="1:56">
      <c r="A61" s="1">
        <v>60</v>
      </c>
      <c r="B61" s="12" t="s">
        <v>775</v>
      </c>
      <c r="C61" s="12" t="s">
        <v>378</v>
      </c>
      <c r="D61" s="5" t="s">
        <v>3787</v>
      </c>
      <c r="E61" s="5" t="s">
        <v>1162</v>
      </c>
      <c r="F61" s="6">
        <v>30116</v>
      </c>
      <c r="G61" s="5" t="s">
        <v>416</v>
      </c>
      <c r="H61" s="5" t="s">
        <v>417</v>
      </c>
      <c r="I61" s="5" t="s">
        <v>103</v>
      </c>
      <c r="J61" s="5" t="s">
        <v>24</v>
      </c>
      <c r="K61" s="5" t="s">
        <v>25</v>
      </c>
      <c r="L61" s="7">
        <v>1</v>
      </c>
      <c r="M61" s="5" t="s">
        <v>38</v>
      </c>
      <c r="N61" s="6">
        <v>41256</v>
      </c>
      <c r="O61" s="8">
        <v>43090</v>
      </c>
      <c r="P61" s="9">
        <f t="shared" si="0"/>
        <v>5.0246575342465754</v>
      </c>
      <c r="Q61" s="6">
        <v>39774</v>
      </c>
      <c r="R61" s="6">
        <v>41256</v>
      </c>
      <c r="S61" s="9">
        <f t="shared" si="1"/>
        <v>4.0602739726027401</v>
      </c>
      <c r="T61" s="9">
        <f>MIN(5,S61)</f>
        <v>4.0602739726027401</v>
      </c>
      <c r="U61" s="5"/>
      <c r="V61" s="5" t="s">
        <v>105</v>
      </c>
      <c r="W61" s="5" t="s">
        <v>108</v>
      </c>
      <c r="X61" s="5" t="s">
        <v>776</v>
      </c>
      <c r="Y61" s="5" t="s">
        <v>778</v>
      </c>
      <c r="Z61" s="5" t="s">
        <v>777</v>
      </c>
      <c r="AA61" s="5" t="s">
        <v>779</v>
      </c>
      <c r="AB61" s="5"/>
      <c r="AC61" s="5" t="s">
        <v>781</v>
      </c>
      <c r="AD61" s="5" t="s">
        <v>782</v>
      </c>
      <c r="AE61" s="5"/>
      <c r="AF61" s="5"/>
      <c r="AG61" s="6">
        <v>32740</v>
      </c>
      <c r="AH61" s="5" t="s">
        <v>49</v>
      </c>
      <c r="AI61" s="5" t="s">
        <v>103</v>
      </c>
      <c r="AJ61" s="5" t="s">
        <v>103</v>
      </c>
      <c r="AK61" s="5" t="s">
        <v>780</v>
      </c>
      <c r="AL61" s="5" t="s">
        <v>784</v>
      </c>
      <c r="AM61" s="5" t="s">
        <v>783</v>
      </c>
      <c r="AN61" s="5" t="s">
        <v>785</v>
      </c>
      <c r="AO61" s="5" t="s">
        <v>259</v>
      </c>
      <c r="AP61" s="5" t="s">
        <v>786</v>
      </c>
      <c r="AQ61" s="5"/>
      <c r="AR61" s="32">
        <f t="shared" si="3"/>
        <v>4</v>
      </c>
      <c r="AS61" s="32">
        <f t="shared" si="4"/>
        <v>4</v>
      </c>
      <c r="AT61" s="32">
        <f t="shared" si="5"/>
        <v>0.5</v>
      </c>
      <c r="AU61" s="32">
        <f t="shared" si="6"/>
        <v>0</v>
      </c>
      <c r="AV61" s="33">
        <f t="shared" si="7"/>
        <v>24.158904109589042</v>
      </c>
      <c r="AW61" s="5"/>
      <c r="AX61" s="2">
        <f t="shared" si="8"/>
        <v>32.658904109589045</v>
      </c>
      <c r="AY61" s="5" t="s">
        <v>4098</v>
      </c>
      <c r="AZ61" s="5" t="s">
        <v>4100</v>
      </c>
      <c r="BA61" s="5" t="s">
        <v>4105</v>
      </c>
      <c r="BD61" s="10">
        <v>1</v>
      </c>
    </row>
    <row r="62" spans="1:56">
      <c r="A62" s="4">
        <v>61</v>
      </c>
      <c r="B62" s="5" t="s">
        <v>787</v>
      </c>
      <c r="C62" s="5" t="s">
        <v>788</v>
      </c>
      <c r="D62" s="5" t="s">
        <v>1977</v>
      </c>
      <c r="E62" s="5" t="s">
        <v>3065</v>
      </c>
      <c r="F62" s="6">
        <v>29626</v>
      </c>
      <c r="G62" s="5" t="s">
        <v>570</v>
      </c>
      <c r="H62" s="5" t="s">
        <v>571</v>
      </c>
      <c r="I62" s="5" t="s">
        <v>103</v>
      </c>
      <c r="J62" s="5" t="s">
        <v>24</v>
      </c>
      <c r="K62" s="5" t="s">
        <v>25</v>
      </c>
      <c r="L62" s="7">
        <v>2</v>
      </c>
      <c r="M62" s="5" t="s">
        <v>38</v>
      </c>
      <c r="N62" s="6">
        <v>40178</v>
      </c>
      <c r="O62" s="8">
        <v>43090</v>
      </c>
      <c r="P62" s="9">
        <f t="shared" si="0"/>
        <v>7.978082191780822</v>
      </c>
      <c r="Q62" s="6"/>
      <c r="R62" s="6"/>
      <c r="S62" s="9">
        <f t="shared" si="1"/>
        <v>0</v>
      </c>
      <c r="T62" s="9">
        <f>MIN(5,S62)</f>
        <v>0</v>
      </c>
      <c r="U62" s="5"/>
      <c r="V62" s="5" t="s">
        <v>105</v>
      </c>
      <c r="W62" s="5" t="s">
        <v>108</v>
      </c>
      <c r="X62" s="5" t="s">
        <v>789</v>
      </c>
      <c r="Y62" s="5" t="s">
        <v>790</v>
      </c>
      <c r="Z62" s="5" t="s">
        <v>192</v>
      </c>
      <c r="AA62" s="5" t="s">
        <v>194</v>
      </c>
      <c r="AB62" s="5"/>
      <c r="AC62" s="5" t="s">
        <v>791</v>
      </c>
      <c r="AD62" s="5" t="s">
        <v>369</v>
      </c>
      <c r="AE62" s="5"/>
      <c r="AF62" s="5"/>
      <c r="AG62" s="6">
        <v>28134</v>
      </c>
      <c r="AH62" s="5" t="s">
        <v>416</v>
      </c>
      <c r="AI62" s="5" t="s">
        <v>417</v>
      </c>
      <c r="AJ62" s="5" t="s">
        <v>103</v>
      </c>
      <c r="AK62" s="5" t="s">
        <v>424</v>
      </c>
      <c r="AL62" s="5" t="s">
        <v>217</v>
      </c>
      <c r="AM62" s="5" t="s">
        <v>792</v>
      </c>
      <c r="AN62" s="5" t="s">
        <v>793</v>
      </c>
      <c r="AO62" s="5" t="s">
        <v>597</v>
      </c>
      <c r="AP62" s="5" t="s">
        <v>172</v>
      </c>
      <c r="AQ62" s="5"/>
      <c r="AR62" s="27">
        <f t="shared" si="3"/>
        <v>4</v>
      </c>
      <c r="AS62" s="27">
        <f t="shared" si="4"/>
        <v>4</v>
      </c>
      <c r="AT62" s="27">
        <f t="shared" si="5"/>
        <v>1</v>
      </c>
      <c r="AU62" s="27">
        <f t="shared" si="6"/>
        <v>0</v>
      </c>
      <c r="AV62" s="30">
        <f t="shared" si="7"/>
        <v>31.912328767123288</v>
      </c>
      <c r="AW62" s="5"/>
      <c r="AX62" s="17">
        <f t="shared" si="8"/>
        <v>40.912328767123284</v>
      </c>
      <c r="AY62" s="5"/>
      <c r="AZ62" s="5"/>
      <c r="BA62" s="5"/>
      <c r="BD62" s="10">
        <v>0</v>
      </c>
    </row>
    <row r="63" spans="1:56">
      <c r="A63" s="1">
        <v>62</v>
      </c>
      <c r="B63" s="12" t="s">
        <v>794</v>
      </c>
      <c r="C63" s="12" t="s">
        <v>90</v>
      </c>
      <c r="D63" s="5" t="s">
        <v>1055</v>
      </c>
      <c r="E63" s="5" t="s">
        <v>1112</v>
      </c>
      <c r="F63" s="6">
        <v>28963</v>
      </c>
      <c r="G63" s="5" t="s">
        <v>795</v>
      </c>
      <c r="H63" s="5" t="s">
        <v>796</v>
      </c>
      <c r="I63" s="5" t="s">
        <v>103</v>
      </c>
      <c r="J63" s="5" t="s">
        <v>24</v>
      </c>
      <c r="K63" s="5" t="s">
        <v>25</v>
      </c>
      <c r="L63" s="7">
        <v>2</v>
      </c>
      <c r="M63" s="5" t="s">
        <v>38</v>
      </c>
      <c r="N63" s="6">
        <v>38696</v>
      </c>
      <c r="O63" s="8">
        <v>43090</v>
      </c>
      <c r="P63" s="9">
        <f t="shared" si="0"/>
        <v>12.038356164383561</v>
      </c>
      <c r="Q63" s="6"/>
      <c r="R63" s="6"/>
      <c r="S63" s="9">
        <f t="shared" si="1"/>
        <v>0</v>
      </c>
      <c r="T63" s="9">
        <f>MIN(5,S63)</f>
        <v>0</v>
      </c>
      <c r="U63" s="5"/>
      <c r="V63" s="5" t="s">
        <v>119</v>
      </c>
      <c r="W63" s="5" t="s">
        <v>797</v>
      </c>
      <c r="X63" s="5" t="s">
        <v>798</v>
      </c>
      <c r="Y63" s="5" t="s">
        <v>799</v>
      </c>
      <c r="Z63" s="5" t="s">
        <v>46</v>
      </c>
      <c r="AA63" s="5" t="s">
        <v>64</v>
      </c>
      <c r="AB63" s="5"/>
      <c r="AC63" s="5" t="s">
        <v>800</v>
      </c>
      <c r="AD63" s="5" t="s">
        <v>801</v>
      </c>
      <c r="AE63" s="5"/>
      <c r="AF63" s="5"/>
      <c r="AG63" s="6">
        <v>28699</v>
      </c>
      <c r="AH63" s="5" t="s">
        <v>795</v>
      </c>
      <c r="AI63" s="5" t="s">
        <v>796</v>
      </c>
      <c r="AJ63" s="5" t="s">
        <v>103</v>
      </c>
      <c r="AK63" s="5" t="s">
        <v>105</v>
      </c>
      <c r="AL63" s="5" t="s">
        <v>108</v>
      </c>
      <c r="AM63" s="5" t="s">
        <v>802</v>
      </c>
      <c r="AN63" s="5" t="s">
        <v>803</v>
      </c>
      <c r="AO63" s="5" t="s">
        <v>805</v>
      </c>
      <c r="AP63" s="5" t="s">
        <v>804</v>
      </c>
      <c r="AQ63" s="5"/>
      <c r="AR63" s="32">
        <f t="shared" si="3"/>
        <v>4</v>
      </c>
      <c r="AS63" s="32">
        <f t="shared" si="4"/>
        <v>4</v>
      </c>
      <c r="AT63" s="32">
        <f t="shared" si="5"/>
        <v>1</v>
      </c>
      <c r="AU63" s="32">
        <f t="shared" si="6"/>
        <v>0</v>
      </c>
      <c r="AV63" s="33">
        <f t="shared" si="7"/>
        <v>48.153424657534245</v>
      </c>
      <c r="AW63" s="5"/>
      <c r="AX63" s="2">
        <f t="shared" si="8"/>
        <v>57.153424657534245</v>
      </c>
      <c r="AY63" s="5"/>
      <c r="AZ63" s="5"/>
      <c r="BA63" s="5"/>
      <c r="BD63" s="10">
        <v>1</v>
      </c>
    </row>
    <row r="64" spans="1:56">
      <c r="A64" s="4">
        <v>63</v>
      </c>
      <c r="B64" s="5" t="s">
        <v>806</v>
      </c>
      <c r="C64" s="5" t="s">
        <v>807</v>
      </c>
      <c r="D64" s="5" t="s">
        <v>2817</v>
      </c>
      <c r="E64" s="5" t="s">
        <v>3802</v>
      </c>
      <c r="F64" s="6">
        <v>25848</v>
      </c>
      <c r="G64" s="5" t="s">
        <v>653</v>
      </c>
      <c r="H64" s="5" t="s">
        <v>652</v>
      </c>
      <c r="I64" s="5" t="s">
        <v>103</v>
      </c>
      <c r="J64" s="5" t="s">
        <v>24</v>
      </c>
      <c r="K64" s="5" t="s">
        <v>25</v>
      </c>
      <c r="L64" s="7">
        <v>2</v>
      </c>
      <c r="M64" s="5" t="s">
        <v>38</v>
      </c>
      <c r="N64" s="6">
        <v>39758</v>
      </c>
      <c r="O64" s="8">
        <v>43090</v>
      </c>
      <c r="P64" s="9">
        <f t="shared" si="0"/>
        <v>9.1287671232876715</v>
      </c>
      <c r="Q64" s="6">
        <v>35374</v>
      </c>
      <c r="R64" s="6">
        <v>39756</v>
      </c>
      <c r="S64" s="9">
        <f t="shared" si="1"/>
        <v>12.005479452054795</v>
      </c>
      <c r="T64" s="9">
        <f>MIN(10,S64)</f>
        <v>10</v>
      </c>
      <c r="U64" s="5"/>
      <c r="V64" s="5" t="s">
        <v>808</v>
      </c>
      <c r="W64" s="5" t="s">
        <v>810</v>
      </c>
      <c r="X64" s="5" t="s">
        <v>582</v>
      </c>
      <c r="Y64" s="5" t="s">
        <v>584</v>
      </c>
      <c r="Z64" s="5" t="s">
        <v>809</v>
      </c>
      <c r="AA64" s="5" t="s">
        <v>811</v>
      </c>
      <c r="AB64" s="5"/>
      <c r="AC64" s="5" t="s">
        <v>3803</v>
      </c>
      <c r="AD64" s="5" t="s">
        <v>392</v>
      </c>
      <c r="AE64" s="5" t="s">
        <v>3804</v>
      </c>
      <c r="AF64" s="5" t="s">
        <v>1694</v>
      </c>
      <c r="AG64" s="6">
        <v>34012</v>
      </c>
      <c r="AH64" s="5" t="s">
        <v>49</v>
      </c>
      <c r="AI64" s="5" t="s">
        <v>103</v>
      </c>
      <c r="AJ64" s="5" t="s">
        <v>103</v>
      </c>
      <c r="AK64" s="5" t="s">
        <v>3805</v>
      </c>
      <c r="AL64" s="5" t="s">
        <v>3806</v>
      </c>
      <c r="AM64" s="5" t="s">
        <v>3807</v>
      </c>
      <c r="AN64" s="5" t="s">
        <v>1569</v>
      </c>
      <c r="AO64" s="5" t="s">
        <v>3711</v>
      </c>
      <c r="AP64" s="5" t="s">
        <v>1252</v>
      </c>
      <c r="AQ64" s="5"/>
      <c r="AR64" s="27">
        <f t="shared" si="3"/>
        <v>4</v>
      </c>
      <c r="AS64" s="27">
        <f t="shared" si="4"/>
        <v>4</v>
      </c>
      <c r="AT64" s="27">
        <f t="shared" si="5"/>
        <v>1</v>
      </c>
      <c r="AU64" s="27">
        <f t="shared" si="6"/>
        <v>0</v>
      </c>
      <c r="AV64" s="30">
        <f t="shared" si="7"/>
        <v>46.515068493150686</v>
      </c>
      <c r="AW64" s="5"/>
      <c r="AX64" s="17">
        <f t="shared" si="8"/>
        <v>55.515068493150686</v>
      </c>
      <c r="AY64" s="5"/>
      <c r="AZ64" s="5"/>
      <c r="BA64" s="5"/>
      <c r="BD64" s="10">
        <v>0</v>
      </c>
    </row>
    <row r="65" spans="1:56">
      <c r="A65" s="1">
        <v>64</v>
      </c>
      <c r="B65" s="12" t="s">
        <v>812</v>
      </c>
      <c r="C65" s="12" t="s">
        <v>581</v>
      </c>
      <c r="D65" s="5" t="s">
        <v>3817</v>
      </c>
      <c r="E65" s="5" t="s">
        <v>743</v>
      </c>
      <c r="F65" s="6">
        <v>30177</v>
      </c>
      <c r="G65" s="5" t="s">
        <v>813</v>
      </c>
      <c r="H65" s="5" t="s">
        <v>814</v>
      </c>
      <c r="I65" s="5" t="s">
        <v>815</v>
      </c>
      <c r="J65" s="5" t="s">
        <v>3758</v>
      </c>
      <c r="K65" s="5" t="s">
        <v>25</v>
      </c>
      <c r="L65" s="7">
        <v>2</v>
      </c>
      <c r="M65" s="5" t="s">
        <v>26</v>
      </c>
      <c r="N65" s="6">
        <v>42733</v>
      </c>
      <c r="O65" s="8">
        <v>43090</v>
      </c>
      <c r="P65" s="9">
        <f t="shared" si="0"/>
        <v>0.9780821917808219</v>
      </c>
      <c r="Q65" s="6">
        <v>40790</v>
      </c>
      <c r="R65" s="6">
        <v>42598</v>
      </c>
      <c r="S65" s="9">
        <f t="shared" si="1"/>
        <v>4.9534246575342467</v>
      </c>
      <c r="T65" s="9">
        <f>MIN(5,S65)</f>
        <v>4.9534246575342467</v>
      </c>
      <c r="U65" s="5"/>
      <c r="V65" s="5" t="s">
        <v>816</v>
      </c>
      <c r="W65" s="5" t="s">
        <v>819</v>
      </c>
      <c r="X65" s="5" t="s">
        <v>817</v>
      </c>
      <c r="Y65" s="5" t="s">
        <v>820</v>
      </c>
      <c r="Z65" s="5" t="s">
        <v>818</v>
      </c>
      <c r="AA65" s="5" t="s">
        <v>821</v>
      </c>
      <c r="AB65" s="5"/>
      <c r="AC65" s="5" t="s">
        <v>822</v>
      </c>
      <c r="AD65" s="5" t="s">
        <v>823</v>
      </c>
      <c r="AE65" s="5"/>
      <c r="AF65" s="5"/>
      <c r="AG65" s="6">
        <v>30643</v>
      </c>
      <c r="AH65" s="5" t="s">
        <v>824</v>
      </c>
      <c r="AI65" s="5" t="s">
        <v>825</v>
      </c>
      <c r="AJ65" s="5" t="s">
        <v>826</v>
      </c>
      <c r="AK65" s="5" t="s">
        <v>827</v>
      </c>
      <c r="AL65" s="5" t="s">
        <v>828</v>
      </c>
      <c r="AM65" s="5" t="s">
        <v>829</v>
      </c>
      <c r="AN65" s="5" t="s">
        <v>831</v>
      </c>
      <c r="AO65" s="5" t="s">
        <v>830</v>
      </c>
      <c r="AP65" s="5" t="s">
        <v>832</v>
      </c>
      <c r="AQ65" s="5"/>
      <c r="AR65" s="32">
        <f t="shared" si="3"/>
        <v>2</v>
      </c>
      <c r="AS65" s="32">
        <f t="shared" si="4"/>
        <v>4</v>
      </c>
      <c r="AT65" s="32">
        <f t="shared" si="5"/>
        <v>1</v>
      </c>
      <c r="AU65" s="32">
        <f t="shared" si="6"/>
        <v>4</v>
      </c>
      <c r="AV65" s="33">
        <f t="shared" si="7"/>
        <v>8.8657534246575338</v>
      </c>
      <c r="AW65" s="5"/>
      <c r="AX65" s="2">
        <f t="shared" si="8"/>
        <v>19.865753424657534</v>
      </c>
      <c r="AY65" s="5"/>
      <c r="AZ65" s="5"/>
      <c r="BA65" s="5"/>
      <c r="BD65" s="10">
        <v>1</v>
      </c>
    </row>
    <row r="66" spans="1:56">
      <c r="A66" s="4">
        <v>65</v>
      </c>
      <c r="B66" s="5" t="s">
        <v>833</v>
      </c>
      <c r="C66" s="5" t="s">
        <v>756</v>
      </c>
      <c r="D66" s="5" t="s">
        <v>835</v>
      </c>
      <c r="E66" s="5" t="s">
        <v>754</v>
      </c>
      <c r="F66" s="6">
        <v>26542</v>
      </c>
      <c r="G66" s="5" t="s">
        <v>49</v>
      </c>
      <c r="H66" s="5" t="s">
        <v>103</v>
      </c>
      <c r="I66" s="5" t="s">
        <v>103</v>
      </c>
      <c r="J66" s="5" t="s">
        <v>24</v>
      </c>
      <c r="K66" s="5" t="s">
        <v>25</v>
      </c>
      <c r="L66" s="7">
        <v>4</v>
      </c>
      <c r="M66" s="5" t="s">
        <v>38</v>
      </c>
      <c r="N66" s="6">
        <v>41212</v>
      </c>
      <c r="O66" s="8">
        <v>43090</v>
      </c>
      <c r="P66" s="9">
        <f t="shared" ref="P66:P129" si="11">(O66-N66)/365</f>
        <v>5.1452054794520548</v>
      </c>
      <c r="Q66" s="6"/>
      <c r="R66" s="6"/>
      <c r="S66" s="9">
        <f t="shared" ref="S66:S129" si="12">(R66-Q66)/365</f>
        <v>0</v>
      </c>
      <c r="T66" s="9">
        <f>MIN(5,S66)</f>
        <v>0</v>
      </c>
      <c r="U66" s="5"/>
      <c r="V66" s="5" t="s">
        <v>322</v>
      </c>
      <c r="W66" s="5" t="s">
        <v>290</v>
      </c>
      <c r="X66" s="5" t="s">
        <v>833</v>
      </c>
      <c r="Y66" s="5" t="s">
        <v>835</v>
      </c>
      <c r="Z66" s="5" t="s">
        <v>834</v>
      </c>
      <c r="AA66" s="5" t="s">
        <v>263</v>
      </c>
      <c r="AB66" s="5"/>
      <c r="AC66" s="5" t="s">
        <v>833</v>
      </c>
      <c r="AD66" s="5" t="s">
        <v>220</v>
      </c>
      <c r="AE66" s="5"/>
      <c r="AF66" s="5"/>
      <c r="AG66" s="6">
        <v>25415</v>
      </c>
      <c r="AH66" s="5" t="s">
        <v>836</v>
      </c>
      <c r="AI66" s="5" t="s">
        <v>837</v>
      </c>
      <c r="AJ66" s="5" t="s">
        <v>152</v>
      </c>
      <c r="AK66" s="5" t="s">
        <v>734</v>
      </c>
      <c r="AL66" s="5" t="s">
        <v>838</v>
      </c>
      <c r="AM66" s="5" t="s">
        <v>833</v>
      </c>
      <c r="AN66" s="5" t="s">
        <v>835</v>
      </c>
      <c r="AO66" s="5" t="s">
        <v>174</v>
      </c>
      <c r="AP66" s="5" t="s">
        <v>172</v>
      </c>
      <c r="AQ66" s="5"/>
      <c r="AR66" s="27">
        <f t="shared" ref="AR66:AR129" si="13">IF(J66="Pr",10,IF(J66="MCA",8,IF(J66="MCB",7,IF(J66="MAA",4,IF(J66="MAB",2,0)))))</f>
        <v>4</v>
      </c>
      <c r="AS66" s="27">
        <f t="shared" ref="AS66:AS129" si="14">IF(K66="Marié",4,IF(K66="Célibataire&gt;45",4,2))</f>
        <v>4</v>
      </c>
      <c r="AT66" s="27">
        <f t="shared" ref="AT66:AT129" si="15">IF(L66&gt;4,2,0.5*L66)</f>
        <v>2</v>
      </c>
      <c r="AU66" s="27">
        <f t="shared" ref="AU66:AU129" si="16">IF(M66="Ens_Univ",4,IF(M66="Trav_Sect",2,0))</f>
        <v>0</v>
      </c>
      <c r="AV66" s="30">
        <f t="shared" ref="AV66:AV129" si="17">(4*P66)+T66</f>
        <v>20.580821917808219</v>
      </c>
      <c r="AW66" s="5"/>
      <c r="AX66" s="17">
        <f t="shared" ref="AX66:AX129" si="18">SUM(AR66:AV66)</f>
        <v>30.580821917808219</v>
      </c>
      <c r="AY66" s="5"/>
      <c r="AZ66" s="5"/>
      <c r="BA66" s="5"/>
      <c r="BD66" s="10">
        <v>0</v>
      </c>
    </row>
    <row r="67" spans="1:56">
      <c r="A67" s="1">
        <v>66</v>
      </c>
      <c r="B67" s="12" t="s">
        <v>839</v>
      </c>
      <c r="C67" s="12" t="s">
        <v>840</v>
      </c>
      <c r="D67" s="5" t="s">
        <v>3791</v>
      </c>
      <c r="E67" s="5" t="s">
        <v>1115</v>
      </c>
      <c r="F67" s="6">
        <v>26493</v>
      </c>
      <c r="G67" s="5" t="s">
        <v>49</v>
      </c>
      <c r="H67" s="5" t="s">
        <v>103</v>
      </c>
      <c r="I67" s="5" t="s">
        <v>103</v>
      </c>
      <c r="J67" s="5" t="s">
        <v>24</v>
      </c>
      <c r="K67" s="5" t="s">
        <v>25</v>
      </c>
      <c r="L67" s="7">
        <v>2</v>
      </c>
      <c r="M67" s="5" t="s">
        <v>38</v>
      </c>
      <c r="N67" s="6">
        <v>39077</v>
      </c>
      <c r="O67" s="8">
        <v>43090</v>
      </c>
      <c r="P67" s="9">
        <f t="shared" si="11"/>
        <v>10.994520547945205</v>
      </c>
      <c r="Q67" s="6">
        <v>35105</v>
      </c>
      <c r="R67" s="6">
        <v>39076</v>
      </c>
      <c r="S67" s="9">
        <f t="shared" si="12"/>
        <v>10.87945205479452</v>
      </c>
      <c r="T67" s="9">
        <f>MIN(5,S67)</f>
        <v>5</v>
      </c>
      <c r="U67" s="5"/>
      <c r="V67" s="5" t="s">
        <v>424</v>
      </c>
      <c r="W67" s="5" t="s">
        <v>217</v>
      </c>
      <c r="X67" s="5" t="s">
        <v>841</v>
      </c>
      <c r="Y67" s="5" t="s">
        <v>843</v>
      </c>
      <c r="Z67" s="5" t="s">
        <v>842</v>
      </c>
      <c r="AA67" s="5" t="s">
        <v>844</v>
      </c>
      <c r="AB67" s="5"/>
      <c r="AC67" s="5" t="s">
        <v>845</v>
      </c>
      <c r="AD67" s="5" t="s">
        <v>1619</v>
      </c>
      <c r="AE67" s="5"/>
      <c r="AF67" s="5"/>
      <c r="AG67" s="6">
        <v>25433</v>
      </c>
      <c r="AH67" s="5" t="s">
        <v>49</v>
      </c>
      <c r="AI67" s="5" t="s">
        <v>103</v>
      </c>
      <c r="AJ67" s="5" t="s">
        <v>103</v>
      </c>
      <c r="AK67" s="5" t="s">
        <v>846</v>
      </c>
      <c r="AL67" s="5" t="s">
        <v>848</v>
      </c>
      <c r="AM67" s="5" t="s">
        <v>847</v>
      </c>
      <c r="AN67" s="5" t="s">
        <v>849</v>
      </c>
      <c r="AO67" s="5" t="s">
        <v>29</v>
      </c>
      <c r="AP67" s="5" t="s">
        <v>62</v>
      </c>
      <c r="AQ67" s="5"/>
      <c r="AR67" s="32">
        <f t="shared" si="13"/>
        <v>4</v>
      </c>
      <c r="AS67" s="32">
        <f t="shared" si="14"/>
        <v>4</v>
      </c>
      <c r="AT67" s="32">
        <f t="shared" si="15"/>
        <v>1</v>
      </c>
      <c r="AU67" s="32">
        <f t="shared" si="16"/>
        <v>0</v>
      </c>
      <c r="AV67" s="33">
        <f t="shared" si="17"/>
        <v>48.978082191780821</v>
      </c>
      <c r="AW67" s="5"/>
      <c r="AX67" s="2">
        <f t="shared" si="18"/>
        <v>57.978082191780821</v>
      </c>
      <c r="AY67" s="5"/>
      <c r="AZ67" s="5"/>
      <c r="BA67" s="5"/>
      <c r="BD67" s="10">
        <v>1</v>
      </c>
    </row>
    <row r="68" spans="1:56">
      <c r="A68" s="4">
        <v>67</v>
      </c>
      <c r="B68" s="5" t="s">
        <v>850</v>
      </c>
      <c r="C68" s="5" t="s">
        <v>286</v>
      </c>
      <c r="D68" s="5" t="s">
        <v>1114</v>
      </c>
      <c r="E68" s="5" t="s">
        <v>1670</v>
      </c>
      <c r="F68" s="6">
        <v>29186</v>
      </c>
      <c r="G68" s="5" t="s">
        <v>343</v>
      </c>
      <c r="H68" s="5" t="s">
        <v>344</v>
      </c>
      <c r="I68" s="5" t="s">
        <v>103</v>
      </c>
      <c r="J68" s="5" t="s">
        <v>3757</v>
      </c>
      <c r="K68" s="5" t="s">
        <v>25</v>
      </c>
      <c r="L68" s="7">
        <v>2</v>
      </c>
      <c r="M68" s="5" t="s">
        <v>38</v>
      </c>
      <c r="N68" s="6">
        <v>40178</v>
      </c>
      <c r="O68" s="8">
        <v>43090</v>
      </c>
      <c r="P68" s="9">
        <f t="shared" si="11"/>
        <v>7.978082191780822</v>
      </c>
      <c r="Q68" s="6"/>
      <c r="R68" s="6"/>
      <c r="S68" s="9">
        <f t="shared" si="12"/>
        <v>0</v>
      </c>
      <c r="T68" s="9">
        <f>MIN(5,S68)</f>
        <v>0</v>
      </c>
      <c r="U68" s="5"/>
      <c r="V68" s="5" t="s">
        <v>581</v>
      </c>
      <c r="W68" s="5" t="s">
        <v>583</v>
      </c>
      <c r="X68" s="5" t="s">
        <v>293</v>
      </c>
      <c r="Y68" s="5" t="s">
        <v>852</v>
      </c>
      <c r="Z68" s="5" t="s">
        <v>851</v>
      </c>
      <c r="AA68" s="5" t="s">
        <v>853</v>
      </c>
      <c r="AB68" s="5"/>
      <c r="AC68" s="5" t="s">
        <v>854</v>
      </c>
      <c r="AD68" s="5" t="s">
        <v>855</v>
      </c>
      <c r="AE68" s="5"/>
      <c r="AF68" s="5"/>
      <c r="AG68" s="6">
        <v>31200</v>
      </c>
      <c r="AH68" s="5" t="s">
        <v>856</v>
      </c>
      <c r="AI68" s="5" t="s">
        <v>857</v>
      </c>
      <c r="AJ68" s="5" t="s">
        <v>103</v>
      </c>
      <c r="AK68" s="5" t="s">
        <v>858</v>
      </c>
      <c r="AL68" s="5" t="s">
        <v>860</v>
      </c>
      <c r="AM68" s="5" t="s">
        <v>859</v>
      </c>
      <c r="AN68" s="5" t="s">
        <v>861</v>
      </c>
      <c r="AO68" s="5" t="s">
        <v>550</v>
      </c>
      <c r="AP68" s="5" t="s">
        <v>553</v>
      </c>
      <c r="AQ68" s="5"/>
      <c r="AR68" s="27">
        <f t="shared" si="13"/>
        <v>8</v>
      </c>
      <c r="AS68" s="27">
        <f t="shared" si="14"/>
        <v>4</v>
      </c>
      <c r="AT68" s="27">
        <f t="shared" si="15"/>
        <v>1</v>
      </c>
      <c r="AU68" s="27">
        <f t="shared" si="16"/>
        <v>0</v>
      </c>
      <c r="AV68" s="30">
        <f t="shared" si="17"/>
        <v>31.912328767123288</v>
      </c>
      <c r="AW68" s="5"/>
      <c r="AX68" s="17">
        <f t="shared" si="18"/>
        <v>44.912328767123284</v>
      </c>
      <c r="AY68" s="5"/>
      <c r="AZ68" s="5"/>
      <c r="BA68" s="5"/>
      <c r="BD68" s="10">
        <v>0</v>
      </c>
    </row>
    <row r="69" spans="1:56">
      <c r="A69" s="1">
        <v>68</v>
      </c>
      <c r="B69" s="12" t="s">
        <v>240</v>
      </c>
      <c r="C69" s="12" t="s">
        <v>862</v>
      </c>
      <c r="D69" s="5"/>
      <c r="E69" s="5"/>
      <c r="F69" s="6">
        <v>29233</v>
      </c>
      <c r="G69" s="5" t="s">
        <v>49</v>
      </c>
      <c r="H69" s="5" t="s">
        <v>103</v>
      </c>
      <c r="I69" s="5" t="s">
        <v>103</v>
      </c>
      <c r="J69" s="5" t="s">
        <v>24</v>
      </c>
      <c r="K69" s="5" t="s">
        <v>25</v>
      </c>
      <c r="L69" s="7">
        <v>2</v>
      </c>
      <c r="M69" s="5" t="s">
        <v>863</v>
      </c>
      <c r="N69" s="6">
        <v>39873</v>
      </c>
      <c r="O69" s="8">
        <v>43090</v>
      </c>
      <c r="P69" s="9">
        <f t="shared" si="11"/>
        <v>8.8136986301369866</v>
      </c>
      <c r="Q69" s="18"/>
      <c r="R69" s="18"/>
      <c r="S69" s="9">
        <f t="shared" si="12"/>
        <v>0</v>
      </c>
      <c r="T69" s="9">
        <f>MIN(5,S69)</f>
        <v>0</v>
      </c>
      <c r="U69" s="5"/>
      <c r="V69" s="5" t="s">
        <v>39</v>
      </c>
      <c r="W69" s="5" t="s">
        <v>55</v>
      </c>
      <c r="X69" s="5" t="s">
        <v>240</v>
      </c>
      <c r="Y69" s="5" t="s">
        <v>864</v>
      </c>
      <c r="Z69" s="5" t="s">
        <v>114</v>
      </c>
      <c r="AA69" s="5" t="s">
        <v>127</v>
      </c>
      <c r="AB69" s="5"/>
      <c r="AC69" s="5" t="s">
        <v>865</v>
      </c>
      <c r="AD69" s="5" t="s">
        <v>456</v>
      </c>
      <c r="AE69" s="5"/>
      <c r="AF69" s="5"/>
      <c r="AG69" s="6">
        <v>29008</v>
      </c>
      <c r="AH69" s="5" t="s">
        <v>866</v>
      </c>
      <c r="AI69" s="5" t="s">
        <v>867</v>
      </c>
      <c r="AJ69" s="5" t="s">
        <v>867</v>
      </c>
      <c r="AK69" s="5" t="s">
        <v>23</v>
      </c>
      <c r="AL69" s="5" t="s">
        <v>66</v>
      </c>
      <c r="AM69" s="5" t="s">
        <v>868</v>
      </c>
      <c r="AN69" s="5" t="s">
        <v>869</v>
      </c>
      <c r="AO69" s="5" t="s">
        <v>174</v>
      </c>
      <c r="AP69" s="5" t="s">
        <v>172</v>
      </c>
      <c r="AQ69" s="5"/>
      <c r="AR69" s="32">
        <f t="shared" si="13"/>
        <v>4</v>
      </c>
      <c r="AS69" s="32">
        <f t="shared" si="14"/>
        <v>4</v>
      </c>
      <c r="AT69" s="32">
        <f t="shared" si="15"/>
        <v>1</v>
      </c>
      <c r="AU69" s="32">
        <f t="shared" si="16"/>
        <v>2</v>
      </c>
      <c r="AV69" s="33">
        <f t="shared" si="17"/>
        <v>35.254794520547946</v>
      </c>
      <c r="AW69" s="5"/>
      <c r="AX69" s="2">
        <f t="shared" si="18"/>
        <v>46.254794520547946</v>
      </c>
      <c r="AY69" s="5"/>
      <c r="AZ69" s="5"/>
      <c r="BA69" s="5"/>
      <c r="BD69" s="10">
        <v>1</v>
      </c>
    </row>
    <row r="70" spans="1:56">
      <c r="A70" s="4">
        <v>69</v>
      </c>
      <c r="B70" s="5" t="s">
        <v>870</v>
      </c>
      <c r="C70" s="5" t="s">
        <v>617</v>
      </c>
      <c r="D70" s="5" t="s">
        <v>3818</v>
      </c>
      <c r="E70" s="5" t="s">
        <v>910</v>
      </c>
      <c r="F70" s="6">
        <v>24494</v>
      </c>
      <c r="G70" s="5" t="s">
        <v>871</v>
      </c>
      <c r="H70" s="5" t="s">
        <v>872</v>
      </c>
      <c r="I70" s="5" t="s">
        <v>873</v>
      </c>
      <c r="J70" s="5" t="s">
        <v>3759</v>
      </c>
      <c r="K70" s="5" t="s">
        <v>25</v>
      </c>
      <c r="L70" s="7">
        <v>2</v>
      </c>
      <c r="M70" s="5" t="s">
        <v>38</v>
      </c>
      <c r="N70" s="6">
        <v>40543</v>
      </c>
      <c r="O70" s="8">
        <v>43090</v>
      </c>
      <c r="P70" s="9">
        <f t="shared" si="11"/>
        <v>6.978082191780822</v>
      </c>
      <c r="Q70" s="6">
        <v>33141</v>
      </c>
      <c r="R70" s="6">
        <v>40338</v>
      </c>
      <c r="S70" s="9">
        <f t="shared" si="12"/>
        <v>19.717808219178082</v>
      </c>
      <c r="T70" s="9">
        <f>MIN(10,S70)</f>
        <v>10</v>
      </c>
      <c r="U70" s="5"/>
      <c r="V70" s="5" t="s">
        <v>874</v>
      </c>
      <c r="W70" s="5" t="s">
        <v>875</v>
      </c>
      <c r="X70" s="5" t="s">
        <v>876</v>
      </c>
      <c r="Y70" s="5" t="s">
        <v>878</v>
      </c>
      <c r="Z70" s="5" t="s">
        <v>877</v>
      </c>
      <c r="AA70" s="5" t="s">
        <v>879</v>
      </c>
      <c r="AB70" s="5"/>
      <c r="AC70" s="5" t="s">
        <v>880</v>
      </c>
      <c r="AD70" s="5" t="s">
        <v>881</v>
      </c>
      <c r="AE70" s="5"/>
      <c r="AF70" s="5"/>
      <c r="AG70" s="6">
        <v>28344</v>
      </c>
      <c r="AH70" s="5" t="s">
        <v>882</v>
      </c>
      <c r="AI70" s="5" t="s">
        <v>883</v>
      </c>
      <c r="AJ70" s="5" t="s">
        <v>883</v>
      </c>
      <c r="AK70" s="5" t="s">
        <v>105</v>
      </c>
      <c r="AL70" s="5" t="s">
        <v>108</v>
      </c>
      <c r="AM70" s="5" t="s">
        <v>884</v>
      </c>
      <c r="AN70" s="5" t="s">
        <v>885</v>
      </c>
      <c r="AO70" s="5" t="s">
        <v>33</v>
      </c>
      <c r="AP70" s="5" t="s">
        <v>72</v>
      </c>
      <c r="AQ70" s="5"/>
      <c r="AR70" s="27">
        <f t="shared" si="13"/>
        <v>7</v>
      </c>
      <c r="AS70" s="27">
        <f t="shared" si="14"/>
        <v>4</v>
      </c>
      <c r="AT70" s="27">
        <f t="shared" si="15"/>
        <v>1</v>
      </c>
      <c r="AU70" s="27">
        <f t="shared" si="16"/>
        <v>0</v>
      </c>
      <c r="AV70" s="30">
        <f t="shared" si="17"/>
        <v>37.912328767123284</v>
      </c>
      <c r="AW70" s="5"/>
      <c r="AX70" s="17">
        <f t="shared" si="18"/>
        <v>49.912328767123284</v>
      </c>
      <c r="AY70" s="5" t="s">
        <v>4098</v>
      </c>
      <c r="AZ70" s="5" t="s">
        <v>4100</v>
      </c>
      <c r="BA70" s="5" t="s">
        <v>4105</v>
      </c>
      <c r="BD70" s="10">
        <v>0</v>
      </c>
    </row>
    <row r="71" spans="1:56">
      <c r="A71" s="1">
        <v>70</v>
      </c>
      <c r="B71" s="12" t="s">
        <v>886</v>
      </c>
      <c r="C71" s="12" t="s">
        <v>887</v>
      </c>
      <c r="D71" s="5" t="s">
        <v>3819</v>
      </c>
      <c r="E71" s="5" t="s">
        <v>3820</v>
      </c>
      <c r="F71" s="6">
        <v>32184</v>
      </c>
      <c r="G71" s="5" t="s">
        <v>701</v>
      </c>
      <c r="H71" s="5" t="s">
        <v>702</v>
      </c>
      <c r="I71" s="5" t="s">
        <v>184</v>
      </c>
      <c r="J71" s="5" t="s">
        <v>24</v>
      </c>
      <c r="K71" s="5" t="s">
        <v>25</v>
      </c>
      <c r="L71" s="7">
        <v>0</v>
      </c>
      <c r="M71" s="5" t="s">
        <v>38</v>
      </c>
      <c r="N71" s="6">
        <v>41639</v>
      </c>
      <c r="O71" s="8">
        <v>43090</v>
      </c>
      <c r="P71" s="9">
        <f t="shared" si="11"/>
        <v>3.9753424657534246</v>
      </c>
      <c r="Q71" s="6"/>
      <c r="R71" s="6"/>
      <c r="S71" s="9">
        <f t="shared" si="12"/>
        <v>0</v>
      </c>
      <c r="T71" s="9">
        <f t="shared" ref="T71:T76" si="19">MIN(5,S71)</f>
        <v>0</v>
      </c>
      <c r="U71" s="5"/>
      <c r="V71" s="5" t="s">
        <v>105</v>
      </c>
      <c r="W71" s="5" t="s">
        <v>108</v>
      </c>
      <c r="X71" s="5" t="s">
        <v>888</v>
      </c>
      <c r="Y71" s="5" t="s">
        <v>890</v>
      </c>
      <c r="Z71" s="5" t="s">
        <v>889</v>
      </c>
      <c r="AA71" s="5" t="s">
        <v>891</v>
      </c>
      <c r="AB71" s="5"/>
      <c r="AC71" s="5" t="s">
        <v>893</v>
      </c>
      <c r="AD71" s="5" t="s">
        <v>123</v>
      </c>
      <c r="AE71" s="5"/>
      <c r="AF71" s="5"/>
      <c r="AG71" s="6">
        <v>30862</v>
      </c>
      <c r="AH71" s="5" t="s">
        <v>182</v>
      </c>
      <c r="AI71" s="5" t="s">
        <v>183</v>
      </c>
      <c r="AJ71" s="5" t="s">
        <v>184</v>
      </c>
      <c r="AK71" s="5" t="s">
        <v>892</v>
      </c>
      <c r="AL71" s="5" t="s">
        <v>896</v>
      </c>
      <c r="AM71" s="5" t="s">
        <v>894</v>
      </c>
      <c r="AN71" s="5" t="s">
        <v>897</v>
      </c>
      <c r="AO71" s="5" t="s">
        <v>895</v>
      </c>
      <c r="AP71" s="5" t="s">
        <v>898</v>
      </c>
      <c r="AQ71" s="5"/>
      <c r="AR71" s="32">
        <f t="shared" si="13"/>
        <v>4</v>
      </c>
      <c r="AS71" s="32">
        <f t="shared" si="14"/>
        <v>4</v>
      </c>
      <c r="AT71" s="32">
        <f t="shared" si="15"/>
        <v>0</v>
      </c>
      <c r="AU71" s="32">
        <f t="shared" si="16"/>
        <v>0</v>
      </c>
      <c r="AV71" s="33">
        <f t="shared" si="17"/>
        <v>15.901369863013699</v>
      </c>
      <c r="AW71" s="5"/>
      <c r="AX71" s="2">
        <f t="shared" si="18"/>
        <v>23.901369863013699</v>
      </c>
      <c r="AY71" s="5"/>
      <c r="AZ71" s="5"/>
      <c r="BA71" s="5"/>
      <c r="BD71" s="10">
        <v>1</v>
      </c>
    </row>
    <row r="72" spans="1:56">
      <c r="A72" s="4">
        <v>71</v>
      </c>
      <c r="B72" s="5" t="s">
        <v>899</v>
      </c>
      <c r="C72" s="5" t="s">
        <v>900</v>
      </c>
      <c r="D72" s="5" t="s">
        <v>3792</v>
      </c>
      <c r="E72" s="5" t="s">
        <v>2111</v>
      </c>
      <c r="F72" s="6">
        <v>29246</v>
      </c>
      <c r="G72" s="5" t="s">
        <v>901</v>
      </c>
      <c r="H72" s="5" t="s">
        <v>902</v>
      </c>
      <c r="I72" s="5" t="s">
        <v>902</v>
      </c>
      <c r="J72" s="5" t="s">
        <v>3757</v>
      </c>
      <c r="K72" s="5" t="s">
        <v>25</v>
      </c>
      <c r="L72" s="7">
        <v>4</v>
      </c>
      <c r="M72" s="5" t="s">
        <v>38</v>
      </c>
      <c r="N72" s="6">
        <v>40178</v>
      </c>
      <c r="O72" s="8">
        <v>43090</v>
      </c>
      <c r="P72" s="9">
        <f t="shared" si="11"/>
        <v>7.978082191780822</v>
      </c>
      <c r="Q72" s="6"/>
      <c r="R72" s="6"/>
      <c r="S72" s="9">
        <f t="shared" si="12"/>
        <v>0</v>
      </c>
      <c r="T72" s="9">
        <f t="shared" si="19"/>
        <v>0</v>
      </c>
      <c r="U72" s="5"/>
      <c r="V72" s="5" t="s">
        <v>903</v>
      </c>
      <c r="W72" s="5" t="s">
        <v>905</v>
      </c>
      <c r="X72" s="5" t="s">
        <v>904</v>
      </c>
      <c r="Y72" s="5" t="s">
        <v>906</v>
      </c>
      <c r="Z72" s="5" t="s">
        <v>470</v>
      </c>
      <c r="AA72" s="5" t="s">
        <v>413</v>
      </c>
      <c r="AB72" s="5"/>
      <c r="AC72" s="5" t="s">
        <v>907</v>
      </c>
      <c r="AD72" s="5" t="s">
        <v>908</v>
      </c>
      <c r="AE72" s="5"/>
      <c r="AF72" s="5"/>
      <c r="AG72" s="6">
        <v>31582</v>
      </c>
      <c r="AH72" s="5" t="s">
        <v>901</v>
      </c>
      <c r="AI72" s="5" t="s">
        <v>902</v>
      </c>
      <c r="AJ72" s="5" t="s">
        <v>902</v>
      </c>
      <c r="AK72" s="5" t="s">
        <v>617</v>
      </c>
      <c r="AL72" s="5" t="s">
        <v>910</v>
      </c>
      <c r="AM72" s="5" t="s">
        <v>907</v>
      </c>
      <c r="AN72" s="5" t="s">
        <v>911</v>
      </c>
      <c r="AO72" s="5" t="s">
        <v>909</v>
      </c>
      <c r="AP72" s="5" t="s">
        <v>912</v>
      </c>
      <c r="AQ72" s="5"/>
      <c r="AR72" s="27">
        <f t="shared" si="13"/>
        <v>8</v>
      </c>
      <c r="AS72" s="27">
        <f t="shared" si="14"/>
        <v>4</v>
      </c>
      <c r="AT72" s="27">
        <f t="shared" si="15"/>
        <v>2</v>
      </c>
      <c r="AU72" s="27">
        <f t="shared" si="16"/>
        <v>0</v>
      </c>
      <c r="AV72" s="30">
        <f t="shared" si="17"/>
        <v>31.912328767123288</v>
      </c>
      <c r="AW72" s="5"/>
      <c r="AX72" s="17">
        <f t="shared" si="18"/>
        <v>45.912328767123284</v>
      </c>
      <c r="AY72" s="5"/>
      <c r="AZ72" s="5"/>
      <c r="BA72" s="5"/>
      <c r="BD72" s="10">
        <v>0</v>
      </c>
    </row>
    <row r="73" spans="1:56">
      <c r="A73" s="1">
        <v>72</v>
      </c>
      <c r="B73" s="12" t="s">
        <v>913</v>
      </c>
      <c r="C73" s="12" t="s">
        <v>914</v>
      </c>
      <c r="D73" s="5" t="s">
        <v>3794</v>
      </c>
      <c r="E73" s="5" t="s">
        <v>2684</v>
      </c>
      <c r="F73" s="6">
        <v>32153</v>
      </c>
      <c r="G73" s="5" t="s">
        <v>670</v>
      </c>
      <c r="H73" s="5" t="s">
        <v>671</v>
      </c>
      <c r="I73" s="5" t="s">
        <v>103</v>
      </c>
      <c r="J73" s="5" t="s">
        <v>3759</v>
      </c>
      <c r="K73" s="5" t="s">
        <v>25</v>
      </c>
      <c r="L73" s="7">
        <v>1</v>
      </c>
      <c r="M73" s="5" t="s">
        <v>863</v>
      </c>
      <c r="N73" s="6">
        <v>42695</v>
      </c>
      <c r="O73" s="8">
        <v>43090</v>
      </c>
      <c r="P73" s="9">
        <f t="shared" si="11"/>
        <v>1.0821917808219179</v>
      </c>
      <c r="Q73" s="6"/>
      <c r="R73" s="6"/>
      <c r="S73" s="9">
        <f t="shared" si="12"/>
        <v>0</v>
      </c>
      <c r="T73" s="9">
        <f t="shared" si="19"/>
        <v>0</v>
      </c>
      <c r="U73" s="5"/>
      <c r="V73" s="5" t="s">
        <v>765</v>
      </c>
      <c r="W73" s="5" t="s">
        <v>766</v>
      </c>
      <c r="X73" s="5" t="s">
        <v>915</v>
      </c>
      <c r="Y73" s="5" t="s">
        <v>916</v>
      </c>
      <c r="Z73" s="5" t="s">
        <v>145</v>
      </c>
      <c r="AA73" s="5" t="s">
        <v>147</v>
      </c>
      <c r="AB73" s="5"/>
      <c r="AC73" s="5" t="s">
        <v>917</v>
      </c>
      <c r="AD73" s="5" t="s">
        <v>918</v>
      </c>
      <c r="AE73" s="5"/>
      <c r="AF73" s="5"/>
      <c r="AG73" s="6">
        <v>30283</v>
      </c>
      <c r="AH73" s="5" t="s">
        <v>49</v>
      </c>
      <c r="AI73" s="5" t="s">
        <v>103</v>
      </c>
      <c r="AJ73" s="5" t="s">
        <v>103</v>
      </c>
      <c r="AK73" s="5" t="s">
        <v>308</v>
      </c>
      <c r="AL73" s="5" t="s">
        <v>310</v>
      </c>
      <c r="AM73" s="5" t="s">
        <v>917</v>
      </c>
      <c r="AN73" s="5" t="s">
        <v>919</v>
      </c>
      <c r="AO73" s="5" t="s">
        <v>33</v>
      </c>
      <c r="AP73" s="5" t="s">
        <v>72</v>
      </c>
      <c r="AQ73" s="5"/>
      <c r="AR73" s="32">
        <f t="shared" si="13"/>
        <v>7</v>
      </c>
      <c r="AS73" s="32">
        <f t="shared" si="14"/>
        <v>4</v>
      </c>
      <c r="AT73" s="32">
        <f t="shared" si="15"/>
        <v>0.5</v>
      </c>
      <c r="AU73" s="32">
        <f t="shared" si="16"/>
        <v>2</v>
      </c>
      <c r="AV73" s="33">
        <f t="shared" si="17"/>
        <v>4.3287671232876717</v>
      </c>
      <c r="AW73" s="5"/>
      <c r="AX73" s="2">
        <f t="shared" si="18"/>
        <v>17.828767123287673</v>
      </c>
      <c r="AY73" s="5" t="s">
        <v>4098</v>
      </c>
      <c r="AZ73" s="5" t="s">
        <v>4100</v>
      </c>
      <c r="BA73" s="5" t="s">
        <v>4105</v>
      </c>
      <c r="BD73" s="10">
        <v>1</v>
      </c>
    </row>
    <row r="74" spans="1:56">
      <c r="A74" s="4">
        <v>73</v>
      </c>
      <c r="B74" s="5" t="s">
        <v>920</v>
      </c>
      <c r="C74" s="5" t="s">
        <v>294</v>
      </c>
      <c r="D74" s="5" t="s">
        <v>3798</v>
      </c>
      <c r="E74" s="5" t="s">
        <v>574</v>
      </c>
      <c r="F74" s="6">
        <v>28715</v>
      </c>
      <c r="G74" s="5" t="s">
        <v>234</v>
      </c>
      <c r="H74" s="5" t="s">
        <v>235</v>
      </c>
      <c r="I74" s="5" t="s">
        <v>103</v>
      </c>
      <c r="J74" s="5" t="s">
        <v>3759</v>
      </c>
      <c r="K74" s="5" t="s">
        <v>25</v>
      </c>
      <c r="L74" s="7">
        <v>4</v>
      </c>
      <c r="M74" s="5" t="s">
        <v>38</v>
      </c>
      <c r="N74" s="6">
        <v>39060</v>
      </c>
      <c r="O74" s="8">
        <v>43090</v>
      </c>
      <c r="P74" s="9">
        <f t="shared" si="11"/>
        <v>11.04109589041096</v>
      </c>
      <c r="Q74" s="6"/>
      <c r="R74" s="6"/>
      <c r="S74" s="9">
        <f t="shared" si="12"/>
        <v>0</v>
      </c>
      <c r="T74" s="9">
        <f t="shared" si="19"/>
        <v>0</v>
      </c>
      <c r="U74" s="5"/>
      <c r="V74" s="5" t="s">
        <v>105</v>
      </c>
      <c r="W74" s="5" t="s">
        <v>108</v>
      </c>
      <c r="X74" s="5" t="s">
        <v>921</v>
      </c>
      <c r="Y74" s="5" t="s">
        <v>922</v>
      </c>
      <c r="Z74" s="5" t="s">
        <v>528</v>
      </c>
      <c r="AA74" s="5" t="s">
        <v>923</v>
      </c>
      <c r="AB74" s="5"/>
      <c r="AC74" s="5" t="s">
        <v>924</v>
      </c>
      <c r="AD74" s="5" t="s">
        <v>925</v>
      </c>
      <c r="AE74" s="5"/>
      <c r="AF74" s="5"/>
      <c r="AG74" s="6">
        <v>31931</v>
      </c>
      <c r="AH74" s="5" t="s">
        <v>234</v>
      </c>
      <c r="AI74" s="5" t="s">
        <v>235</v>
      </c>
      <c r="AJ74" s="5" t="s">
        <v>103</v>
      </c>
      <c r="AK74" s="5" t="s">
        <v>926</v>
      </c>
      <c r="AL74" s="5" t="s">
        <v>928</v>
      </c>
      <c r="AM74" s="5" t="s">
        <v>927</v>
      </c>
      <c r="AN74" s="5" t="s">
        <v>929</v>
      </c>
      <c r="AO74" s="5" t="s">
        <v>410</v>
      </c>
      <c r="AP74" s="5" t="s">
        <v>930</v>
      </c>
      <c r="AQ74" s="5"/>
      <c r="AR74" s="27">
        <f t="shared" si="13"/>
        <v>7</v>
      </c>
      <c r="AS74" s="27">
        <f t="shared" si="14"/>
        <v>4</v>
      </c>
      <c r="AT74" s="27">
        <f t="shared" si="15"/>
        <v>2</v>
      </c>
      <c r="AU74" s="27">
        <f t="shared" si="16"/>
        <v>0</v>
      </c>
      <c r="AV74" s="30">
        <f t="shared" si="17"/>
        <v>44.164383561643838</v>
      </c>
      <c r="AW74" s="5"/>
      <c r="AX74" s="17">
        <f t="shared" si="18"/>
        <v>57.164383561643838</v>
      </c>
      <c r="AY74" s="5"/>
      <c r="AZ74" s="5"/>
      <c r="BA74" s="5"/>
      <c r="BD74" s="10">
        <v>0</v>
      </c>
    </row>
    <row r="75" spans="1:56">
      <c r="A75" s="1">
        <v>74</v>
      </c>
      <c r="B75" s="12" t="s">
        <v>931</v>
      </c>
      <c r="C75" s="12" t="s">
        <v>932</v>
      </c>
      <c r="D75" s="5" t="s">
        <v>934</v>
      </c>
      <c r="E75" s="5" t="s">
        <v>2297</v>
      </c>
      <c r="F75" s="6">
        <v>29952</v>
      </c>
      <c r="G75" s="5" t="s">
        <v>49</v>
      </c>
      <c r="H75" s="5" t="s">
        <v>103</v>
      </c>
      <c r="I75" s="5" t="s">
        <v>103</v>
      </c>
      <c r="J75" s="5" t="s">
        <v>24</v>
      </c>
      <c r="K75" s="5" t="s">
        <v>25</v>
      </c>
      <c r="L75" s="7">
        <v>1</v>
      </c>
      <c r="M75" s="5" t="s">
        <v>38</v>
      </c>
      <c r="N75" s="6">
        <v>39802</v>
      </c>
      <c r="O75" s="8">
        <v>43090</v>
      </c>
      <c r="P75" s="9">
        <f t="shared" si="11"/>
        <v>9.0082191780821912</v>
      </c>
      <c r="Q75" s="6"/>
      <c r="R75" s="6"/>
      <c r="S75" s="9">
        <f t="shared" si="12"/>
        <v>0</v>
      </c>
      <c r="T75" s="9">
        <f t="shared" si="19"/>
        <v>0</v>
      </c>
      <c r="U75" s="5"/>
      <c r="V75" s="5" t="s">
        <v>617</v>
      </c>
      <c r="W75" s="5" t="s">
        <v>910</v>
      </c>
      <c r="X75" s="5" t="s">
        <v>931</v>
      </c>
      <c r="Y75" s="5" t="s">
        <v>934</v>
      </c>
      <c r="Z75" s="5" t="s">
        <v>933</v>
      </c>
      <c r="AA75" s="5" t="s">
        <v>935</v>
      </c>
      <c r="AB75" s="5"/>
      <c r="AC75" s="5" t="s">
        <v>936</v>
      </c>
      <c r="AD75" s="5" t="s">
        <v>112</v>
      </c>
      <c r="AE75" s="5"/>
      <c r="AF75" s="5"/>
      <c r="AG75" s="6">
        <v>29104</v>
      </c>
      <c r="AH75" s="5" t="s">
        <v>234</v>
      </c>
      <c r="AI75" s="5" t="s">
        <v>235</v>
      </c>
      <c r="AJ75" s="5" t="s">
        <v>103</v>
      </c>
      <c r="AK75" s="5" t="s">
        <v>308</v>
      </c>
      <c r="AL75" s="5" t="s">
        <v>310</v>
      </c>
      <c r="AM75" s="5" t="s">
        <v>937</v>
      </c>
      <c r="AN75" s="5" t="s">
        <v>938</v>
      </c>
      <c r="AO75" s="5" t="s">
        <v>508</v>
      </c>
      <c r="AP75" s="5" t="s">
        <v>939</v>
      </c>
      <c r="AQ75" s="5"/>
      <c r="AR75" s="32">
        <f t="shared" si="13"/>
        <v>4</v>
      </c>
      <c r="AS75" s="32">
        <f t="shared" si="14"/>
        <v>4</v>
      </c>
      <c r="AT75" s="32">
        <f t="shared" si="15"/>
        <v>0.5</v>
      </c>
      <c r="AU75" s="32">
        <f t="shared" si="16"/>
        <v>0</v>
      </c>
      <c r="AV75" s="33">
        <f t="shared" si="17"/>
        <v>36.032876712328765</v>
      </c>
      <c r="AW75" s="5"/>
      <c r="AX75" s="2">
        <f t="shared" si="18"/>
        <v>44.532876712328765</v>
      </c>
      <c r="AY75" s="5"/>
      <c r="AZ75" s="5"/>
      <c r="BA75" s="5"/>
      <c r="BD75" s="10">
        <v>1</v>
      </c>
    </row>
    <row r="76" spans="1:56">
      <c r="A76" s="4">
        <v>75</v>
      </c>
      <c r="B76" s="5" t="s">
        <v>941</v>
      </c>
      <c r="C76" s="5" t="s">
        <v>940</v>
      </c>
      <c r="D76" s="5" t="s">
        <v>1318</v>
      </c>
      <c r="E76" s="5" t="s">
        <v>3821</v>
      </c>
      <c r="F76" s="6">
        <v>32234</v>
      </c>
      <c r="G76" s="5" t="s">
        <v>670</v>
      </c>
      <c r="H76" s="5" t="s">
        <v>671</v>
      </c>
      <c r="I76" s="5" t="s">
        <v>103</v>
      </c>
      <c r="J76" s="5" t="s">
        <v>24</v>
      </c>
      <c r="K76" s="5" t="s">
        <v>25</v>
      </c>
      <c r="L76" s="7">
        <v>2</v>
      </c>
      <c r="M76" s="5" t="s">
        <v>38</v>
      </c>
      <c r="N76" s="6">
        <v>41526</v>
      </c>
      <c r="O76" s="8">
        <v>43090</v>
      </c>
      <c r="P76" s="9">
        <f t="shared" si="11"/>
        <v>4.2849315068493148</v>
      </c>
      <c r="Q76" s="6"/>
      <c r="R76" s="6"/>
      <c r="S76" s="9">
        <f t="shared" si="12"/>
        <v>0</v>
      </c>
      <c r="T76" s="9">
        <f t="shared" si="19"/>
        <v>0</v>
      </c>
      <c r="U76" s="5"/>
      <c r="V76" s="5" t="s">
        <v>555</v>
      </c>
      <c r="W76" s="5" t="s">
        <v>517</v>
      </c>
      <c r="X76" s="5" t="s">
        <v>942</v>
      </c>
      <c r="Y76" s="5" t="s">
        <v>943</v>
      </c>
      <c r="Z76" s="5" t="s">
        <v>347</v>
      </c>
      <c r="AA76" s="5" t="s">
        <v>350</v>
      </c>
      <c r="AB76" s="5"/>
      <c r="AC76" s="5" t="s">
        <v>944</v>
      </c>
      <c r="AD76" s="5" t="s">
        <v>945</v>
      </c>
      <c r="AE76" s="5"/>
      <c r="AF76" s="5"/>
      <c r="AG76" s="6">
        <v>32431</v>
      </c>
      <c r="AH76" s="5" t="s">
        <v>416</v>
      </c>
      <c r="AI76" s="5" t="s">
        <v>417</v>
      </c>
      <c r="AJ76" s="5" t="s">
        <v>103</v>
      </c>
      <c r="AK76" s="5" t="s">
        <v>282</v>
      </c>
      <c r="AL76" s="5" t="s">
        <v>279</v>
      </c>
      <c r="AM76" s="5" t="s">
        <v>944</v>
      </c>
      <c r="AN76" s="5" t="s">
        <v>946</v>
      </c>
      <c r="AO76" s="5" t="s">
        <v>508</v>
      </c>
      <c r="AP76" s="5" t="s">
        <v>939</v>
      </c>
      <c r="AQ76" s="5"/>
      <c r="AR76" s="27">
        <f t="shared" si="13"/>
        <v>4</v>
      </c>
      <c r="AS76" s="27">
        <f t="shared" si="14"/>
        <v>4</v>
      </c>
      <c r="AT76" s="27">
        <f t="shared" si="15"/>
        <v>1</v>
      </c>
      <c r="AU76" s="27">
        <f t="shared" si="16"/>
        <v>0</v>
      </c>
      <c r="AV76" s="30">
        <f t="shared" si="17"/>
        <v>17.139726027397259</v>
      </c>
      <c r="AW76" s="5"/>
      <c r="AX76" s="17">
        <f t="shared" si="18"/>
        <v>26.139726027397259</v>
      </c>
      <c r="AY76" s="5"/>
      <c r="AZ76" s="5"/>
      <c r="BA76" s="5"/>
      <c r="BD76" s="10">
        <v>0</v>
      </c>
    </row>
    <row r="77" spans="1:56">
      <c r="A77" s="1">
        <v>76</v>
      </c>
      <c r="B77" s="12" t="s">
        <v>947</v>
      </c>
      <c r="C77" s="12" t="s">
        <v>948</v>
      </c>
      <c r="D77" s="5" t="s">
        <v>1999</v>
      </c>
      <c r="E77" s="5" t="s">
        <v>3777</v>
      </c>
      <c r="F77" s="6">
        <v>24898</v>
      </c>
      <c r="G77" s="5" t="s">
        <v>370</v>
      </c>
      <c r="H77" s="5" t="s">
        <v>371</v>
      </c>
      <c r="I77" s="5" t="s">
        <v>137</v>
      </c>
      <c r="J77" s="5" t="s">
        <v>24</v>
      </c>
      <c r="K77" s="5" t="s">
        <v>25</v>
      </c>
      <c r="L77" s="7">
        <v>4</v>
      </c>
      <c r="M77" s="5" t="s">
        <v>38</v>
      </c>
      <c r="N77" s="6">
        <v>41949</v>
      </c>
      <c r="O77" s="8">
        <v>43090</v>
      </c>
      <c r="P77" s="9">
        <f t="shared" si="11"/>
        <v>3.1260273972602741</v>
      </c>
      <c r="Q77" s="6">
        <v>34225</v>
      </c>
      <c r="R77" s="6">
        <v>41062</v>
      </c>
      <c r="S77" s="9">
        <f t="shared" si="12"/>
        <v>18.731506849315068</v>
      </c>
      <c r="T77" s="9">
        <f>MIN(10,S77)</f>
        <v>10</v>
      </c>
      <c r="U77" s="5"/>
      <c r="V77" s="5" t="s">
        <v>949</v>
      </c>
      <c r="W77" s="5" t="s">
        <v>951</v>
      </c>
      <c r="X77" s="5" t="s">
        <v>950</v>
      </c>
      <c r="Y77" s="5" t="s">
        <v>952</v>
      </c>
      <c r="Z77" s="5" t="s">
        <v>738</v>
      </c>
      <c r="AA77" s="5" t="s">
        <v>739</v>
      </c>
      <c r="AB77" s="5"/>
      <c r="AC77" s="5" t="s">
        <v>684</v>
      </c>
      <c r="AD77" s="5" t="s">
        <v>278</v>
      </c>
      <c r="AE77" s="5"/>
      <c r="AF77" s="5"/>
      <c r="AG77" s="6">
        <v>27771</v>
      </c>
      <c r="AH77" s="5" t="s">
        <v>648</v>
      </c>
      <c r="AI77" s="5" t="s">
        <v>514</v>
      </c>
      <c r="AJ77" s="5" t="s">
        <v>514</v>
      </c>
      <c r="AK77" s="5" t="s">
        <v>491</v>
      </c>
      <c r="AL77" s="5" t="s">
        <v>493</v>
      </c>
      <c r="AM77" s="5" t="s">
        <v>684</v>
      </c>
      <c r="AN77" s="5" t="s">
        <v>687</v>
      </c>
      <c r="AO77" s="5" t="s">
        <v>331</v>
      </c>
      <c r="AP77" s="5" t="s">
        <v>334</v>
      </c>
      <c r="AQ77" s="5"/>
      <c r="AR77" s="32">
        <f t="shared" si="13"/>
        <v>4</v>
      </c>
      <c r="AS77" s="32">
        <f t="shared" si="14"/>
        <v>4</v>
      </c>
      <c r="AT77" s="32">
        <f t="shared" si="15"/>
        <v>2</v>
      </c>
      <c r="AU77" s="32">
        <f t="shared" si="16"/>
        <v>0</v>
      </c>
      <c r="AV77" s="33">
        <f t="shared" si="17"/>
        <v>22.504109589041096</v>
      </c>
      <c r="AW77" s="5"/>
      <c r="AX77" s="2">
        <f t="shared" si="18"/>
        <v>32.504109589041093</v>
      </c>
      <c r="AY77" s="5"/>
      <c r="AZ77" s="5"/>
      <c r="BA77" s="5"/>
      <c r="BD77" s="10">
        <v>1</v>
      </c>
    </row>
    <row r="78" spans="1:56">
      <c r="A78" s="4">
        <v>77</v>
      </c>
      <c r="B78" s="5" t="s">
        <v>953</v>
      </c>
      <c r="C78" s="5" t="s">
        <v>954</v>
      </c>
      <c r="D78" s="5" t="s">
        <v>3776</v>
      </c>
      <c r="E78" s="5" t="s">
        <v>3777</v>
      </c>
      <c r="F78" s="6">
        <v>32447</v>
      </c>
      <c r="G78" s="5" t="s">
        <v>955</v>
      </c>
      <c r="H78" s="5" t="s">
        <v>956</v>
      </c>
      <c r="I78" s="5" t="s">
        <v>957</v>
      </c>
      <c r="J78" s="5" t="s">
        <v>3758</v>
      </c>
      <c r="K78" s="5" t="s">
        <v>25</v>
      </c>
      <c r="L78" s="7">
        <v>0</v>
      </c>
      <c r="M78" s="5" t="s">
        <v>38</v>
      </c>
      <c r="N78" s="6">
        <v>42697</v>
      </c>
      <c r="O78" s="8">
        <v>43090</v>
      </c>
      <c r="P78" s="9">
        <f t="shared" si="11"/>
        <v>1.0767123287671232</v>
      </c>
      <c r="Q78" s="6">
        <v>41156</v>
      </c>
      <c r="R78" s="6">
        <v>42696</v>
      </c>
      <c r="S78" s="9">
        <f t="shared" si="12"/>
        <v>4.2191780821917808</v>
      </c>
      <c r="T78" s="9">
        <f t="shared" ref="T78:T84" si="20">MIN(5,S78)</f>
        <v>4.2191780821917808</v>
      </c>
      <c r="U78" s="5"/>
      <c r="V78" s="5" t="s">
        <v>673</v>
      </c>
      <c r="W78" s="5" t="s">
        <v>674</v>
      </c>
      <c r="X78" s="5" t="s">
        <v>958</v>
      </c>
      <c r="Y78" s="5" t="s">
        <v>959</v>
      </c>
      <c r="Z78" s="5" t="s">
        <v>823</v>
      </c>
      <c r="AA78" s="5" t="s">
        <v>960</v>
      </c>
      <c r="AB78" s="5"/>
      <c r="AC78" s="5" t="s">
        <v>961</v>
      </c>
      <c r="AD78" s="5" t="s">
        <v>862</v>
      </c>
      <c r="AE78" s="5"/>
      <c r="AF78" s="5"/>
      <c r="AG78" s="6">
        <v>33118</v>
      </c>
      <c r="AH78" s="11" t="s">
        <v>962</v>
      </c>
      <c r="AI78" s="5" t="s">
        <v>963</v>
      </c>
      <c r="AJ78" s="5" t="s">
        <v>964</v>
      </c>
      <c r="AK78" s="5" t="s">
        <v>105</v>
      </c>
      <c r="AL78" s="5" t="s">
        <v>108</v>
      </c>
      <c r="AM78" s="5" t="s">
        <v>966</v>
      </c>
      <c r="AN78" s="5" t="s">
        <v>965</v>
      </c>
      <c r="AO78" s="5" t="s">
        <v>31</v>
      </c>
      <c r="AP78" s="5" t="s">
        <v>209</v>
      </c>
      <c r="AQ78" s="5"/>
      <c r="AR78" s="27">
        <f t="shared" si="13"/>
        <v>2</v>
      </c>
      <c r="AS78" s="27">
        <f t="shared" si="14"/>
        <v>4</v>
      </c>
      <c r="AT78" s="27">
        <f t="shared" si="15"/>
        <v>0</v>
      </c>
      <c r="AU78" s="27">
        <f t="shared" si="16"/>
        <v>0</v>
      </c>
      <c r="AV78" s="30">
        <f t="shared" si="17"/>
        <v>8.5260273972602736</v>
      </c>
      <c r="AW78" s="5"/>
      <c r="AX78" s="17">
        <f t="shared" si="18"/>
        <v>14.526027397260274</v>
      </c>
      <c r="AY78" s="5" t="s">
        <v>4098</v>
      </c>
      <c r="AZ78" s="5" t="s">
        <v>4100</v>
      </c>
      <c r="BA78" s="5" t="s">
        <v>4105</v>
      </c>
      <c r="BD78" s="10">
        <v>0</v>
      </c>
    </row>
    <row r="79" spans="1:56">
      <c r="A79" s="1">
        <v>78</v>
      </c>
      <c r="B79" s="12" t="s">
        <v>967</v>
      </c>
      <c r="C79" s="12" t="s">
        <v>204</v>
      </c>
      <c r="D79" s="5" t="s">
        <v>3822</v>
      </c>
      <c r="E79" s="5" t="s">
        <v>1942</v>
      </c>
      <c r="F79" s="6">
        <v>31861</v>
      </c>
      <c r="G79" s="5" t="s">
        <v>641</v>
      </c>
      <c r="H79" s="5" t="s">
        <v>137</v>
      </c>
      <c r="I79" s="5" t="s">
        <v>137</v>
      </c>
      <c r="J79" s="5" t="s">
        <v>24</v>
      </c>
      <c r="K79" s="5" t="s">
        <v>37</v>
      </c>
      <c r="L79" s="7">
        <v>0</v>
      </c>
      <c r="M79" s="5" t="s">
        <v>38</v>
      </c>
      <c r="N79" s="6">
        <v>41639</v>
      </c>
      <c r="O79" s="8">
        <v>43090</v>
      </c>
      <c r="P79" s="9">
        <f t="shared" si="11"/>
        <v>3.9753424657534246</v>
      </c>
      <c r="Q79" s="6"/>
      <c r="R79" s="6"/>
      <c r="S79" s="9">
        <f t="shared" si="12"/>
        <v>0</v>
      </c>
      <c r="T79" s="9">
        <f t="shared" si="20"/>
        <v>0</v>
      </c>
      <c r="U79" s="5"/>
      <c r="V79" s="5" t="s">
        <v>91</v>
      </c>
      <c r="W79" s="5" t="s">
        <v>94</v>
      </c>
      <c r="X79" s="5" t="s">
        <v>969</v>
      </c>
      <c r="Y79" s="5" t="s">
        <v>970</v>
      </c>
      <c r="Z79" s="5" t="s">
        <v>968</v>
      </c>
      <c r="AA79" s="5" t="s">
        <v>971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32">
        <f t="shared" si="13"/>
        <v>4</v>
      </c>
      <c r="AS79" s="32">
        <f t="shared" si="14"/>
        <v>2</v>
      </c>
      <c r="AT79" s="32">
        <f t="shared" si="15"/>
        <v>0</v>
      </c>
      <c r="AU79" s="32">
        <f t="shared" si="16"/>
        <v>0</v>
      </c>
      <c r="AV79" s="33">
        <f t="shared" si="17"/>
        <v>15.901369863013699</v>
      </c>
      <c r="AW79" s="5"/>
      <c r="AX79" s="2">
        <f t="shared" si="18"/>
        <v>21.901369863013699</v>
      </c>
      <c r="AY79" s="5"/>
      <c r="AZ79" s="5"/>
      <c r="BA79" s="5"/>
      <c r="BD79" s="10">
        <v>1</v>
      </c>
    </row>
    <row r="80" spans="1:56">
      <c r="A80" s="4">
        <v>79</v>
      </c>
      <c r="B80" s="5" t="s">
        <v>972</v>
      </c>
      <c r="C80" s="5" t="s">
        <v>352</v>
      </c>
      <c r="D80" s="5" t="s">
        <v>3823</v>
      </c>
      <c r="E80" s="5" t="s">
        <v>2466</v>
      </c>
      <c r="F80" s="6">
        <v>32345</v>
      </c>
      <c r="G80" s="5" t="s">
        <v>76</v>
      </c>
      <c r="H80" s="5" t="s">
        <v>102</v>
      </c>
      <c r="I80" s="5" t="s">
        <v>103</v>
      </c>
      <c r="J80" s="5" t="s">
        <v>3759</v>
      </c>
      <c r="K80" s="5" t="s">
        <v>37</v>
      </c>
      <c r="L80" s="7">
        <v>0</v>
      </c>
      <c r="M80" s="5" t="s">
        <v>38</v>
      </c>
      <c r="N80" s="6">
        <v>42394</v>
      </c>
      <c r="O80" s="8">
        <v>43090</v>
      </c>
      <c r="P80" s="9">
        <f t="shared" si="11"/>
        <v>1.9068493150684931</v>
      </c>
      <c r="Q80" s="6"/>
      <c r="R80" s="6"/>
      <c r="S80" s="9">
        <f t="shared" si="12"/>
        <v>0</v>
      </c>
      <c r="T80" s="9">
        <f t="shared" si="20"/>
        <v>0</v>
      </c>
      <c r="U80" s="5"/>
      <c r="V80" s="5" t="s">
        <v>39</v>
      </c>
      <c r="W80" s="5" t="s">
        <v>55</v>
      </c>
      <c r="X80" s="5" t="s">
        <v>973</v>
      </c>
      <c r="Y80" s="5" t="s">
        <v>974</v>
      </c>
      <c r="Z80" s="5" t="s">
        <v>597</v>
      </c>
      <c r="AA80" s="5" t="s">
        <v>975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27">
        <f t="shared" si="13"/>
        <v>7</v>
      </c>
      <c r="AS80" s="27">
        <f t="shared" si="14"/>
        <v>2</v>
      </c>
      <c r="AT80" s="27">
        <f t="shared" si="15"/>
        <v>0</v>
      </c>
      <c r="AU80" s="27">
        <f t="shared" si="16"/>
        <v>0</v>
      </c>
      <c r="AV80" s="30">
        <f t="shared" si="17"/>
        <v>7.6273972602739724</v>
      </c>
      <c r="AW80" s="5"/>
      <c r="AX80" s="17">
        <f t="shared" si="18"/>
        <v>16.627397260273973</v>
      </c>
      <c r="AY80" s="5"/>
      <c r="AZ80" s="5"/>
      <c r="BA80" s="5"/>
      <c r="BD80" s="10">
        <v>0</v>
      </c>
    </row>
    <row r="81" spans="1:56">
      <c r="A81" s="1">
        <v>80</v>
      </c>
      <c r="B81" s="12" t="s">
        <v>976</v>
      </c>
      <c r="C81" s="12" t="s">
        <v>977</v>
      </c>
      <c r="D81" s="5" t="s">
        <v>978</v>
      </c>
      <c r="E81" s="5" t="s">
        <v>131</v>
      </c>
      <c r="F81" s="6">
        <v>28088</v>
      </c>
      <c r="G81" s="5" t="s">
        <v>49</v>
      </c>
      <c r="H81" s="5" t="s">
        <v>103</v>
      </c>
      <c r="I81" s="5" t="s">
        <v>103</v>
      </c>
      <c r="J81" s="5" t="s">
        <v>3757</v>
      </c>
      <c r="K81" s="5" t="s">
        <v>25</v>
      </c>
      <c r="L81" s="7">
        <v>3</v>
      </c>
      <c r="M81" s="5" t="s">
        <v>38</v>
      </c>
      <c r="N81" s="6">
        <v>39404</v>
      </c>
      <c r="O81" s="8">
        <v>43090</v>
      </c>
      <c r="P81" s="9">
        <f t="shared" si="11"/>
        <v>10.098630136986301</v>
      </c>
      <c r="Q81" s="6"/>
      <c r="R81" s="6"/>
      <c r="S81" s="9">
        <f t="shared" si="12"/>
        <v>0</v>
      </c>
      <c r="T81" s="9">
        <f t="shared" si="20"/>
        <v>0</v>
      </c>
      <c r="U81" s="5"/>
      <c r="V81" s="5" t="s">
        <v>673</v>
      </c>
      <c r="W81" s="5" t="s">
        <v>674</v>
      </c>
      <c r="X81" s="5" t="s">
        <v>976</v>
      </c>
      <c r="Y81" s="5" t="s">
        <v>978</v>
      </c>
      <c r="Z81" s="5" t="s">
        <v>331</v>
      </c>
      <c r="AA81" s="5" t="s">
        <v>334</v>
      </c>
      <c r="AB81" s="5"/>
      <c r="AC81" s="5" t="s">
        <v>979</v>
      </c>
      <c r="AD81" s="5" t="s">
        <v>612</v>
      </c>
      <c r="AE81" s="5"/>
      <c r="AF81" s="5"/>
      <c r="AG81" s="6">
        <v>31293</v>
      </c>
      <c r="AH81" s="5" t="s">
        <v>49</v>
      </c>
      <c r="AI81" s="5" t="s">
        <v>103</v>
      </c>
      <c r="AJ81" s="5" t="s">
        <v>103</v>
      </c>
      <c r="AK81" s="5" t="s">
        <v>780</v>
      </c>
      <c r="AL81" s="5" t="s">
        <v>784</v>
      </c>
      <c r="AM81" s="5" t="s">
        <v>980</v>
      </c>
      <c r="AN81" s="5" t="s">
        <v>982</v>
      </c>
      <c r="AO81" s="5" t="s">
        <v>981</v>
      </c>
      <c r="AP81" s="5" t="s">
        <v>983</v>
      </c>
      <c r="AQ81" s="5"/>
      <c r="AR81" s="32">
        <f t="shared" si="13"/>
        <v>8</v>
      </c>
      <c r="AS81" s="32">
        <f t="shared" si="14"/>
        <v>4</v>
      </c>
      <c r="AT81" s="32">
        <f t="shared" si="15"/>
        <v>1.5</v>
      </c>
      <c r="AU81" s="32">
        <f t="shared" si="16"/>
        <v>0</v>
      </c>
      <c r="AV81" s="33">
        <f t="shared" si="17"/>
        <v>40.394520547945206</v>
      </c>
      <c r="AW81" s="5"/>
      <c r="AX81" s="2">
        <f t="shared" si="18"/>
        <v>53.894520547945206</v>
      </c>
      <c r="AY81" s="5"/>
      <c r="AZ81" s="5"/>
      <c r="BA81" s="5"/>
      <c r="BD81" s="10">
        <v>1</v>
      </c>
    </row>
    <row r="82" spans="1:56">
      <c r="A82" s="4">
        <v>81</v>
      </c>
      <c r="B82" s="5" t="s">
        <v>984</v>
      </c>
      <c r="C82" s="5" t="s">
        <v>561</v>
      </c>
      <c r="D82" s="5" t="s">
        <v>2484</v>
      </c>
      <c r="E82" s="5" t="s">
        <v>1657</v>
      </c>
      <c r="F82" s="6">
        <v>24427</v>
      </c>
      <c r="G82" s="5" t="s">
        <v>343</v>
      </c>
      <c r="H82" s="5" t="s">
        <v>344</v>
      </c>
      <c r="I82" s="5" t="s">
        <v>103</v>
      </c>
      <c r="J82" s="5" t="s">
        <v>3759</v>
      </c>
      <c r="K82" s="5" t="s">
        <v>25</v>
      </c>
      <c r="L82" s="7">
        <v>1</v>
      </c>
      <c r="M82" s="5" t="s">
        <v>38</v>
      </c>
      <c r="N82" s="6">
        <v>39428</v>
      </c>
      <c r="O82" s="8">
        <v>43090</v>
      </c>
      <c r="P82" s="9">
        <f t="shared" si="11"/>
        <v>10.032876712328767</v>
      </c>
      <c r="Q82" s="6"/>
      <c r="R82" s="6"/>
      <c r="S82" s="9">
        <f t="shared" si="12"/>
        <v>0</v>
      </c>
      <c r="T82" s="9">
        <f t="shared" si="20"/>
        <v>0</v>
      </c>
      <c r="U82" s="5"/>
      <c r="V82" s="5" t="s">
        <v>926</v>
      </c>
      <c r="W82" s="5" t="s">
        <v>928</v>
      </c>
      <c r="X82" s="5" t="s">
        <v>985</v>
      </c>
      <c r="Y82" s="5" t="s">
        <v>986</v>
      </c>
      <c r="Z82" s="5" t="s">
        <v>597</v>
      </c>
      <c r="AA82" s="5" t="s">
        <v>599</v>
      </c>
      <c r="AB82" s="5"/>
      <c r="AC82" s="5" t="s">
        <v>987</v>
      </c>
      <c r="AD82" s="5" t="s">
        <v>988</v>
      </c>
      <c r="AE82" s="5"/>
      <c r="AF82" s="5"/>
      <c r="AG82" s="6">
        <v>22571</v>
      </c>
      <c r="AH82" s="5" t="s">
        <v>662</v>
      </c>
      <c r="AI82" s="5" t="s">
        <v>663</v>
      </c>
      <c r="AJ82" s="5" t="s">
        <v>664</v>
      </c>
      <c r="AK82" s="5" t="s">
        <v>734</v>
      </c>
      <c r="AL82" s="5" t="s">
        <v>991</v>
      </c>
      <c r="AM82" s="5" t="s">
        <v>989</v>
      </c>
      <c r="AN82" s="5" t="s">
        <v>992</v>
      </c>
      <c r="AO82" s="5" t="s">
        <v>990</v>
      </c>
      <c r="AP82" s="5" t="s">
        <v>993</v>
      </c>
      <c r="AQ82" s="5"/>
      <c r="AR82" s="27">
        <f t="shared" si="13"/>
        <v>7</v>
      </c>
      <c r="AS82" s="27">
        <f t="shared" si="14"/>
        <v>4</v>
      </c>
      <c r="AT82" s="27">
        <f t="shared" si="15"/>
        <v>0.5</v>
      </c>
      <c r="AU82" s="27">
        <f t="shared" si="16"/>
        <v>0</v>
      </c>
      <c r="AV82" s="30">
        <f t="shared" si="17"/>
        <v>40.131506849315066</v>
      </c>
      <c r="AW82" s="5"/>
      <c r="AX82" s="17">
        <f t="shared" si="18"/>
        <v>51.631506849315066</v>
      </c>
      <c r="AY82" s="5" t="s">
        <v>4098</v>
      </c>
      <c r="AZ82" s="5" t="s">
        <v>4100</v>
      </c>
      <c r="BA82" s="5" t="s">
        <v>4099</v>
      </c>
      <c r="BD82" s="10">
        <v>0</v>
      </c>
    </row>
    <row r="83" spans="1:56">
      <c r="A83" s="1">
        <v>82</v>
      </c>
      <c r="B83" s="12" t="s">
        <v>994</v>
      </c>
      <c r="C83" s="12" t="s">
        <v>995</v>
      </c>
      <c r="D83" s="5"/>
      <c r="E83" s="5"/>
      <c r="F83" s="6">
        <v>27565</v>
      </c>
      <c r="G83" s="5" t="s">
        <v>387</v>
      </c>
      <c r="H83" s="5" t="s">
        <v>388</v>
      </c>
      <c r="I83" s="5" t="s">
        <v>103</v>
      </c>
      <c r="J83" s="5" t="s">
        <v>3757</v>
      </c>
      <c r="K83" s="5" t="s">
        <v>25</v>
      </c>
      <c r="L83" s="7">
        <v>3</v>
      </c>
      <c r="M83" s="5" t="s">
        <v>38</v>
      </c>
      <c r="N83" s="6">
        <v>40178</v>
      </c>
      <c r="O83" s="8">
        <v>43090</v>
      </c>
      <c r="P83" s="9">
        <f t="shared" si="11"/>
        <v>7.978082191780822</v>
      </c>
      <c r="Q83" s="6"/>
      <c r="R83" s="6"/>
      <c r="S83" s="9">
        <f t="shared" si="12"/>
        <v>0</v>
      </c>
      <c r="T83" s="9">
        <f t="shared" si="20"/>
        <v>0</v>
      </c>
      <c r="U83" s="5"/>
      <c r="V83" s="5" t="s">
        <v>581</v>
      </c>
      <c r="W83" s="5" t="s">
        <v>743</v>
      </c>
      <c r="X83" s="5" t="s">
        <v>996</v>
      </c>
      <c r="Y83" s="5" t="s">
        <v>997</v>
      </c>
      <c r="Z83" s="5" t="s">
        <v>192</v>
      </c>
      <c r="AA83" s="5" t="s">
        <v>194</v>
      </c>
      <c r="AB83" s="5"/>
      <c r="AC83" s="5" t="s">
        <v>998</v>
      </c>
      <c r="AD83" s="5" t="s">
        <v>999</v>
      </c>
      <c r="AE83" s="5"/>
      <c r="AF83" s="5"/>
      <c r="AG83" s="6">
        <v>29498</v>
      </c>
      <c r="AH83" s="5" t="s">
        <v>212</v>
      </c>
      <c r="AI83" s="5" t="s">
        <v>213</v>
      </c>
      <c r="AJ83" s="5" t="s">
        <v>213</v>
      </c>
      <c r="AK83" s="5" t="s">
        <v>1000</v>
      </c>
      <c r="AL83" s="5" t="s">
        <v>1002</v>
      </c>
      <c r="AM83" s="5" t="s">
        <v>1001</v>
      </c>
      <c r="AN83" s="5" t="s">
        <v>1003</v>
      </c>
      <c r="AO83" s="5" t="s">
        <v>273</v>
      </c>
      <c r="AP83" s="5" t="s">
        <v>276</v>
      </c>
      <c r="AQ83" s="5"/>
      <c r="AR83" s="32">
        <f t="shared" si="13"/>
        <v>8</v>
      </c>
      <c r="AS83" s="32">
        <f t="shared" si="14"/>
        <v>4</v>
      </c>
      <c r="AT83" s="32">
        <f t="shared" si="15"/>
        <v>1.5</v>
      </c>
      <c r="AU83" s="32">
        <f t="shared" si="16"/>
        <v>0</v>
      </c>
      <c r="AV83" s="33">
        <f t="shared" si="17"/>
        <v>31.912328767123288</v>
      </c>
      <c r="AW83" s="5"/>
      <c r="AX83" s="2">
        <f t="shared" si="18"/>
        <v>45.412328767123284</v>
      </c>
      <c r="AY83" s="5"/>
      <c r="AZ83" s="5"/>
      <c r="BA83" s="5"/>
      <c r="BD83" s="10">
        <v>1</v>
      </c>
    </row>
    <row r="84" spans="1:56">
      <c r="A84" s="4">
        <v>83</v>
      </c>
      <c r="B84" s="5" t="s">
        <v>4128</v>
      </c>
      <c r="C84" s="5" t="s">
        <v>1004</v>
      </c>
      <c r="D84" s="5" t="s">
        <v>3781</v>
      </c>
      <c r="E84" s="5" t="s">
        <v>2036</v>
      </c>
      <c r="F84" s="6">
        <v>27863</v>
      </c>
      <c r="G84" s="5" t="s">
        <v>648</v>
      </c>
      <c r="H84" s="5" t="s">
        <v>514</v>
      </c>
      <c r="I84" s="5" t="s">
        <v>514</v>
      </c>
      <c r="J84" s="5" t="s">
        <v>3759</v>
      </c>
      <c r="K84" s="5" t="s">
        <v>37</v>
      </c>
      <c r="L84" s="7">
        <v>0</v>
      </c>
      <c r="M84" s="5" t="s">
        <v>38</v>
      </c>
      <c r="N84" s="6">
        <v>39333</v>
      </c>
      <c r="O84" s="8">
        <v>43090</v>
      </c>
      <c r="P84" s="9">
        <f t="shared" si="11"/>
        <v>10.293150684931506</v>
      </c>
      <c r="Q84" s="6"/>
      <c r="R84" s="6"/>
      <c r="S84" s="9">
        <f t="shared" si="12"/>
        <v>0</v>
      </c>
      <c r="T84" s="9">
        <f t="shared" si="20"/>
        <v>0</v>
      </c>
      <c r="U84" s="5"/>
      <c r="V84" s="5" t="s">
        <v>949</v>
      </c>
      <c r="W84" s="5" t="s">
        <v>951</v>
      </c>
      <c r="X84" s="5" t="s">
        <v>1005</v>
      </c>
      <c r="Y84" s="5" t="s">
        <v>1006</v>
      </c>
      <c r="Z84" s="5" t="s">
        <v>139</v>
      </c>
      <c r="AA84" s="5" t="s">
        <v>141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27">
        <f t="shared" si="13"/>
        <v>7</v>
      </c>
      <c r="AS84" s="27">
        <f t="shared" si="14"/>
        <v>2</v>
      </c>
      <c r="AT84" s="27">
        <f t="shared" si="15"/>
        <v>0</v>
      </c>
      <c r="AU84" s="27">
        <f t="shared" si="16"/>
        <v>0</v>
      </c>
      <c r="AV84" s="30">
        <f t="shared" si="17"/>
        <v>41.172602739726024</v>
      </c>
      <c r="AW84" s="5"/>
      <c r="AX84" s="17">
        <f t="shared" si="18"/>
        <v>50.172602739726024</v>
      </c>
      <c r="AY84" s="5"/>
      <c r="AZ84" s="5"/>
      <c r="BA84" s="5"/>
      <c r="BD84" s="10">
        <v>0</v>
      </c>
    </row>
    <row r="85" spans="1:56">
      <c r="A85" s="1">
        <v>84</v>
      </c>
      <c r="B85" s="12" t="s">
        <v>1007</v>
      </c>
      <c r="C85" s="12" t="s">
        <v>1008</v>
      </c>
      <c r="D85" s="5" t="s">
        <v>1009</v>
      </c>
      <c r="E85" s="5" t="s">
        <v>3659</v>
      </c>
      <c r="F85" s="6">
        <v>30212</v>
      </c>
      <c r="G85" s="5" t="s">
        <v>523</v>
      </c>
      <c r="H85" s="5" t="s">
        <v>524</v>
      </c>
      <c r="I85" s="5" t="s">
        <v>103</v>
      </c>
      <c r="J85" s="5" t="s">
        <v>3760</v>
      </c>
      <c r="K85" s="5" t="s">
        <v>25</v>
      </c>
      <c r="L85" s="7">
        <v>4</v>
      </c>
      <c r="M85" s="5" t="s">
        <v>38</v>
      </c>
      <c r="N85" s="6">
        <v>39441</v>
      </c>
      <c r="O85" s="8">
        <v>43090</v>
      </c>
      <c r="P85" s="9">
        <f t="shared" si="11"/>
        <v>9.9972602739726035</v>
      </c>
      <c r="Q85" s="6">
        <v>40087</v>
      </c>
      <c r="R85" s="6">
        <v>40791</v>
      </c>
      <c r="S85" s="9">
        <f t="shared" si="12"/>
        <v>1.9287671232876713</v>
      </c>
      <c r="T85" s="9">
        <f>-4*MIN(5,S85)</f>
        <v>-7.7150684931506852</v>
      </c>
      <c r="U85" s="5"/>
      <c r="V85" s="5" t="s">
        <v>314</v>
      </c>
      <c r="W85" s="5" t="s">
        <v>316</v>
      </c>
      <c r="X85" s="5" t="s">
        <v>1007</v>
      </c>
      <c r="Y85" s="5" t="s">
        <v>1009</v>
      </c>
      <c r="Z85" s="5" t="s">
        <v>107</v>
      </c>
      <c r="AA85" s="5" t="s">
        <v>110</v>
      </c>
      <c r="AB85" s="5"/>
      <c r="AC85" s="5" t="s">
        <v>1010</v>
      </c>
      <c r="AD85" s="5" t="s">
        <v>470</v>
      </c>
      <c r="AE85" s="5"/>
      <c r="AF85" s="5"/>
      <c r="AG85" s="6">
        <v>30019</v>
      </c>
      <c r="AH85" s="5" t="s">
        <v>523</v>
      </c>
      <c r="AI85" s="5" t="s">
        <v>524</v>
      </c>
      <c r="AJ85" s="5" t="s">
        <v>103</v>
      </c>
      <c r="AK85" s="5" t="s">
        <v>424</v>
      </c>
      <c r="AL85" s="5" t="s">
        <v>217</v>
      </c>
      <c r="AM85" s="5" t="s">
        <v>1011</v>
      </c>
      <c r="AN85" s="5" t="s">
        <v>1012</v>
      </c>
      <c r="AO85" s="5" t="s">
        <v>174</v>
      </c>
      <c r="AP85" s="5" t="s">
        <v>172</v>
      </c>
      <c r="AQ85" s="5"/>
      <c r="AR85" s="32">
        <f t="shared" si="13"/>
        <v>10</v>
      </c>
      <c r="AS85" s="32">
        <f t="shared" si="14"/>
        <v>4</v>
      </c>
      <c r="AT85" s="32">
        <f t="shared" si="15"/>
        <v>2</v>
      </c>
      <c r="AU85" s="32">
        <f t="shared" si="16"/>
        <v>0</v>
      </c>
      <c r="AV85" s="33">
        <f t="shared" si="17"/>
        <v>32.273972602739732</v>
      </c>
      <c r="AW85" s="5"/>
      <c r="AX85" s="2">
        <f t="shared" si="18"/>
        <v>48.273972602739732</v>
      </c>
      <c r="AY85" s="5"/>
      <c r="AZ85" s="5"/>
      <c r="BA85" s="5"/>
      <c r="BD85" s="10">
        <v>1</v>
      </c>
    </row>
    <row r="86" spans="1:56">
      <c r="A86" s="4">
        <v>85</v>
      </c>
      <c r="B86" s="5" t="s">
        <v>1013</v>
      </c>
      <c r="C86" s="5" t="s">
        <v>357</v>
      </c>
      <c r="D86" s="5" t="s">
        <v>2940</v>
      </c>
      <c r="E86" s="5" t="s">
        <v>2601</v>
      </c>
      <c r="F86" s="6">
        <v>27381</v>
      </c>
      <c r="G86" s="5" t="s">
        <v>482</v>
      </c>
      <c r="H86" s="5" t="s">
        <v>483</v>
      </c>
      <c r="I86" s="5" t="s">
        <v>103</v>
      </c>
      <c r="J86" s="5" t="s">
        <v>24</v>
      </c>
      <c r="K86" s="5" t="s">
        <v>25</v>
      </c>
      <c r="L86" s="7">
        <v>2</v>
      </c>
      <c r="M86" s="5" t="s">
        <v>38</v>
      </c>
      <c r="N86" s="6">
        <v>40178</v>
      </c>
      <c r="O86" s="8">
        <v>43090</v>
      </c>
      <c r="P86" s="9">
        <f t="shared" si="11"/>
        <v>7.978082191780822</v>
      </c>
      <c r="Q86" s="6"/>
      <c r="R86" s="6"/>
      <c r="S86" s="9">
        <f t="shared" si="12"/>
        <v>0</v>
      </c>
      <c r="T86" s="9">
        <f t="shared" ref="T86:T92" si="21">MIN(5,S86)</f>
        <v>0</v>
      </c>
      <c r="U86" s="5"/>
      <c r="V86" s="5" t="s">
        <v>123</v>
      </c>
      <c r="W86" s="5" t="s">
        <v>125</v>
      </c>
      <c r="X86" s="5" t="s">
        <v>1014</v>
      </c>
      <c r="Y86" s="5" t="s">
        <v>1015</v>
      </c>
      <c r="Z86" s="5" t="s">
        <v>331</v>
      </c>
      <c r="AA86" s="5" t="s">
        <v>334</v>
      </c>
      <c r="AB86" s="5"/>
      <c r="AC86" s="5" t="s">
        <v>794</v>
      </c>
      <c r="AD86" s="5" t="s">
        <v>1016</v>
      </c>
      <c r="AE86" s="5"/>
      <c r="AF86" s="5"/>
      <c r="AG86" s="6">
        <v>31921</v>
      </c>
      <c r="AH86" s="5" t="s">
        <v>49</v>
      </c>
      <c r="AI86" s="5" t="s">
        <v>103</v>
      </c>
      <c r="AJ86" s="5" t="s">
        <v>103</v>
      </c>
      <c r="AK86" s="5" t="s">
        <v>780</v>
      </c>
      <c r="AL86" s="5" t="s">
        <v>784</v>
      </c>
      <c r="AM86" s="5" t="s">
        <v>1019</v>
      </c>
      <c r="AN86" s="5" t="s">
        <v>1017</v>
      </c>
      <c r="AO86" s="5" t="s">
        <v>1018</v>
      </c>
      <c r="AP86" s="5" t="s">
        <v>368</v>
      </c>
      <c r="AQ86" s="5"/>
      <c r="AR86" s="27">
        <f t="shared" si="13"/>
        <v>4</v>
      </c>
      <c r="AS86" s="27">
        <f t="shared" si="14"/>
        <v>4</v>
      </c>
      <c r="AT86" s="27">
        <f t="shared" si="15"/>
        <v>1</v>
      </c>
      <c r="AU86" s="27">
        <f t="shared" si="16"/>
        <v>0</v>
      </c>
      <c r="AV86" s="30">
        <f t="shared" si="17"/>
        <v>31.912328767123288</v>
      </c>
      <c r="AW86" s="5"/>
      <c r="AX86" s="17">
        <f t="shared" si="18"/>
        <v>40.912328767123284</v>
      </c>
      <c r="AY86" s="5" t="s">
        <v>4098</v>
      </c>
      <c r="AZ86" s="5" t="s">
        <v>4100</v>
      </c>
      <c r="BA86" s="5" t="s">
        <v>4105</v>
      </c>
      <c r="BD86" s="10">
        <v>0</v>
      </c>
    </row>
    <row r="87" spans="1:56">
      <c r="A87" s="1">
        <v>86</v>
      </c>
      <c r="B87" s="12" t="s">
        <v>1020</v>
      </c>
      <c r="C87" s="12" t="s">
        <v>112</v>
      </c>
      <c r="D87" s="5"/>
      <c r="E87" s="5"/>
      <c r="F87" s="6">
        <v>30294</v>
      </c>
      <c r="G87" s="5" t="s">
        <v>416</v>
      </c>
      <c r="H87" s="5" t="s">
        <v>417</v>
      </c>
      <c r="I87" s="5" t="s">
        <v>103</v>
      </c>
      <c r="J87" s="5" t="s">
        <v>3757</v>
      </c>
      <c r="K87" s="5" t="s">
        <v>25</v>
      </c>
      <c r="L87" s="7">
        <v>4</v>
      </c>
      <c r="M87" s="5" t="s">
        <v>38</v>
      </c>
      <c r="N87" s="6">
        <v>39802</v>
      </c>
      <c r="O87" s="8">
        <v>43090</v>
      </c>
      <c r="P87" s="9">
        <f t="shared" si="11"/>
        <v>9.0082191780821912</v>
      </c>
      <c r="Q87" s="6"/>
      <c r="R87" s="6"/>
      <c r="S87" s="9">
        <f t="shared" si="12"/>
        <v>0</v>
      </c>
      <c r="T87" s="9">
        <f t="shared" si="21"/>
        <v>0</v>
      </c>
      <c r="U87" s="5"/>
      <c r="V87" s="5" t="s">
        <v>373</v>
      </c>
      <c r="W87" s="5" t="s">
        <v>375</v>
      </c>
      <c r="X87" s="5" t="s">
        <v>1021</v>
      </c>
      <c r="Y87" s="5" t="s">
        <v>1022</v>
      </c>
      <c r="Z87" s="5" t="s">
        <v>33</v>
      </c>
      <c r="AA87" s="5" t="s">
        <v>72</v>
      </c>
      <c r="AB87" s="5"/>
      <c r="AC87" s="5" t="s">
        <v>255</v>
      </c>
      <c r="AD87" s="5" t="s">
        <v>249</v>
      </c>
      <c r="AE87" s="5"/>
      <c r="AF87" s="5"/>
      <c r="AG87" s="6">
        <v>30112</v>
      </c>
      <c r="AH87" s="5" t="s">
        <v>49</v>
      </c>
      <c r="AI87" s="5" t="s">
        <v>103</v>
      </c>
      <c r="AJ87" s="5" t="s">
        <v>103</v>
      </c>
      <c r="AK87" s="5" t="s">
        <v>476</v>
      </c>
      <c r="AL87" s="5" t="s">
        <v>478</v>
      </c>
      <c r="AM87" s="5" t="s">
        <v>1023</v>
      </c>
      <c r="AN87" s="5" t="s">
        <v>1024</v>
      </c>
      <c r="AO87" s="5" t="s">
        <v>347</v>
      </c>
      <c r="AP87" s="5" t="s">
        <v>350</v>
      </c>
      <c r="AQ87" s="5"/>
      <c r="AR87" s="32">
        <f t="shared" si="13"/>
        <v>8</v>
      </c>
      <c r="AS87" s="32">
        <f t="shared" si="14"/>
        <v>4</v>
      </c>
      <c r="AT87" s="32">
        <f t="shared" si="15"/>
        <v>2</v>
      </c>
      <c r="AU87" s="32">
        <f t="shared" si="16"/>
        <v>0</v>
      </c>
      <c r="AV87" s="33">
        <f t="shared" si="17"/>
        <v>36.032876712328765</v>
      </c>
      <c r="AW87" s="5"/>
      <c r="AX87" s="2">
        <f t="shared" si="18"/>
        <v>50.032876712328765</v>
      </c>
      <c r="AY87" s="5"/>
      <c r="AZ87" s="5"/>
      <c r="BA87" s="5"/>
      <c r="BD87" s="10">
        <v>1</v>
      </c>
    </row>
    <row r="88" spans="1:56">
      <c r="A88" s="4">
        <v>87</v>
      </c>
      <c r="B88" s="5" t="s">
        <v>1025</v>
      </c>
      <c r="C88" s="5" t="s">
        <v>1026</v>
      </c>
      <c r="D88" s="5" t="s">
        <v>3784</v>
      </c>
      <c r="E88" s="5" t="s">
        <v>3785</v>
      </c>
      <c r="F88" s="6">
        <v>27295</v>
      </c>
      <c r="G88" s="5" t="s">
        <v>49</v>
      </c>
      <c r="H88" s="5" t="s">
        <v>103</v>
      </c>
      <c r="I88" s="5" t="s">
        <v>103</v>
      </c>
      <c r="J88" s="5" t="s">
        <v>24</v>
      </c>
      <c r="K88" s="5" t="s">
        <v>25</v>
      </c>
      <c r="L88" s="7">
        <v>4</v>
      </c>
      <c r="M88" s="5" t="s">
        <v>38</v>
      </c>
      <c r="N88" s="6">
        <v>39428</v>
      </c>
      <c r="O88" s="8">
        <v>43090</v>
      </c>
      <c r="P88" s="9">
        <f t="shared" si="11"/>
        <v>10.032876712328767</v>
      </c>
      <c r="Q88" s="6"/>
      <c r="R88" s="6"/>
      <c r="S88" s="9">
        <f t="shared" si="12"/>
        <v>0</v>
      </c>
      <c r="T88" s="9">
        <f t="shared" si="21"/>
        <v>0</v>
      </c>
      <c r="U88" s="5"/>
      <c r="V88" s="5" t="s">
        <v>1027</v>
      </c>
      <c r="W88" s="5" t="s">
        <v>1030</v>
      </c>
      <c r="X88" s="5" t="s">
        <v>1028</v>
      </c>
      <c r="Y88" s="5" t="s">
        <v>1031</v>
      </c>
      <c r="Z88" s="5" t="s">
        <v>1029</v>
      </c>
      <c r="AA88" s="5" t="s">
        <v>1032</v>
      </c>
      <c r="AB88" s="5"/>
      <c r="AC88" s="5" t="s">
        <v>456</v>
      </c>
      <c r="AD88" s="5" t="s">
        <v>764</v>
      </c>
      <c r="AE88" s="5"/>
      <c r="AF88" s="5"/>
      <c r="AG88" s="6">
        <v>28491</v>
      </c>
      <c r="AH88" s="5" t="s">
        <v>49</v>
      </c>
      <c r="AI88" s="5" t="s">
        <v>103</v>
      </c>
      <c r="AJ88" s="5" t="s">
        <v>103</v>
      </c>
      <c r="AK88" s="5" t="s">
        <v>1035</v>
      </c>
      <c r="AL88" s="5" t="s">
        <v>1033</v>
      </c>
      <c r="AM88" s="5" t="s">
        <v>1036</v>
      </c>
      <c r="AN88" s="5" t="s">
        <v>1034</v>
      </c>
      <c r="AO88" s="5" t="s">
        <v>33</v>
      </c>
      <c r="AP88" s="5" t="s">
        <v>72</v>
      </c>
      <c r="AQ88" s="5"/>
      <c r="AR88" s="27">
        <f t="shared" si="13"/>
        <v>4</v>
      </c>
      <c r="AS88" s="27">
        <f t="shared" si="14"/>
        <v>4</v>
      </c>
      <c r="AT88" s="27">
        <f t="shared" si="15"/>
        <v>2</v>
      </c>
      <c r="AU88" s="27">
        <f t="shared" si="16"/>
        <v>0</v>
      </c>
      <c r="AV88" s="30">
        <f t="shared" si="17"/>
        <v>40.131506849315066</v>
      </c>
      <c r="AW88" s="5"/>
      <c r="AX88" s="17">
        <f t="shared" si="18"/>
        <v>50.131506849315066</v>
      </c>
      <c r="AY88" s="5"/>
      <c r="AZ88" s="5"/>
      <c r="BA88" s="5"/>
      <c r="BD88" s="10">
        <v>0</v>
      </c>
    </row>
    <row r="89" spans="1:56">
      <c r="A89" s="1">
        <v>88</v>
      </c>
      <c r="B89" s="12" t="s">
        <v>1037</v>
      </c>
      <c r="C89" s="12" t="s">
        <v>1038</v>
      </c>
      <c r="D89" s="5" t="s">
        <v>3866</v>
      </c>
      <c r="E89" s="5" t="s">
        <v>3867</v>
      </c>
      <c r="F89" s="6">
        <v>28605</v>
      </c>
      <c r="G89" s="5" t="s">
        <v>49</v>
      </c>
      <c r="H89" s="5" t="s">
        <v>103</v>
      </c>
      <c r="I89" s="5" t="s">
        <v>103</v>
      </c>
      <c r="J89" s="5" t="s">
        <v>3759</v>
      </c>
      <c r="K89" s="5" t="s">
        <v>25</v>
      </c>
      <c r="L89" s="7">
        <v>2</v>
      </c>
      <c r="M89" s="5" t="s">
        <v>38</v>
      </c>
      <c r="N89" s="6">
        <v>39873</v>
      </c>
      <c r="O89" s="8">
        <v>43090</v>
      </c>
      <c r="P89" s="9">
        <f t="shared" si="11"/>
        <v>8.8136986301369866</v>
      </c>
      <c r="Q89" s="6"/>
      <c r="R89" s="6"/>
      <c r="S89" s="9">
        <f t="shared" si="12"/>
        <v>0</v>
      </c>
      <c r="T89" s="9">
        <f t="shared" si="21"/>
        <v>0</v>
      </c>
      <c r="U89" s="5"/>
      <c r="V89" s="5" t="s">
        <v>673</v>
      </c>
      <c r="W89" s="5" t="s">
        <v>674</v>
      </c>
      <c r="X89" s="5" t="s">
        <v>1039</v>
      </c>
      <c r="Y89" s="5" t="s">
        <v>1040</v>
      </c>
      <c r="Z89" s="5" t="s">
        <v>192</v>
      </c>
      <c r="AA89" s="5" t="s">
        <v>194</v>
      </c>
      <c r="AB89" s="5"/>
      <c r="AC89" s="5" t="s">
        <v>1041</v>
      </c>
      <c r="AD89" s="5" t="s">
        <v>1042</v>
      </c>
      <c r="AE89" s="5"/>
      <c r="AF89" s="5"/>
      <c r="AG89" s="6">
        <v>29652</v>
      </c>
      <c r="AH89" s="5" t="s">
        <v>49</v>
      </c>
      <c r="AI89" s="5" t="s">
        <v>103</v>
      </c>
      <c r="AJ89" s="5" t="s">
        <v>103</v>
      </c>
      <c r="AK89" s="5" t="s">
        <v>1043</v>
      </c>
      <c r="AL89" s="5" t="s">
        <v>1045</v>
      </c>
      <c r="AM89" s="5" t="s">
        <v>1044</v>
      </c>
      <c r="AN89" s="5" t="s">
        <v>1046</v>
      </c>
      <c r="AO89" s="5" t="s">
        <v>360</v>
      </c>
      <c r="AP89" s="5" t="s">
        <v>362</v>
      </c>
      <c r="AQ89" s="5"/>
      <c r="AR89" s="32">
        <f t="shared" si="13"/>
        <v>7</v>
      </c>
      <c r="AS89" s="32">
        <f t="shared" si="14"/>
        <v>4</v>
      </c>
      <c r="AT89" s="32">
        <f t="shared" si="15"/>
        <v>1</v>
      </c>
      <c r="AU89" s="32">
        <f t="shared" si="16"/>
        <v>0</v>
      </c>
      <c r="AV89" s="33">
        <f t="shared" si="17"/>
        <v>35.254794520547946</v>
      </c>
      <c r="AW89" s="5"/>
      <c r="AX89" s="2">
        <f t="shared" si="18"/>
        <v>47.254794520547946</v>
      </c>
      <c r="AY89" s="5"/>
      <c r="AZ89" s="5"/>
      <c r="BA89" s="5"/>
      <c r="BD89" s="10">
        <v>1</v>
      </c>
    </row>
    <row r="90" spans="1:56">
      <c r="A90" s="4">
        <v>89</v>
      </c>
      <c r="B90" s="5" t="s">
        <v>377</v>
      </c>
      <c r="C90" s="5" t="s">
        <v>378</v>
      </c>
      <c r="D90" s="5" t="s">
        <v>3767</v>
      </c>
      <c r="E90" s="5" t="s">
        <v>1162</v>
      </c>
      <c r="F90" s="6">
        <v>29051</v>
      </c>
      <c r="G90" s="5" t="s">
        <v>49</v>
      </c>
      <c r="H90" s="5" t="s">
        <v>103</v>
      </c>
      <c r="I90" s="5" t="s">
        <v>103</v>
      </c>
      <c r="J90" s="5" t="s">
        <v>3759</v>
      </c>
      <c r="K90" s="5" t="s">
        <v>37</v>
      </c>
      <c r="L90" s="7">
        <v>0</v>
      </c>
      <c r="M90" s="5" t="s">
        <v>38</v>
      </c>
      <c r="N90" s="6">
        <v>40178</v>
      </c>
      <c r="O90" s="8">
        <v>43090</v>
      </c>
      <c r="P90" s="9">
        <f t="shared" si="11"/>
        <v>7.978082191780822</v>
      </c>
      <c r="Q90" s="6"/>
      <c r="R90" s="6"/>
      <c r="S90" s="9">
        <f t="shared" si="12"/>
        <v>0</v>
      </c>
      <c r="T90" s="9">
        <f t="shared" si="21"/>
        <v>0</v>
      </c>
      <c r="U90" s="5"/>
      <c r="V90" s="5" t="s">
        <v>379</v>
      </c>
      <c r="W90" s="5" t="s">
        <v>382</v>
      </c>
      <c r="X90" s="5" t="s">
        <v>380</v>
      </c>
      <c r="Y90" s="5" t="s">
        <v>383</v>
      </c>
      <c r="Z90" s="5" t="s">
        <v>381</v>
      </c>
      <c r="AA90" s="5" t="s">
        <v>384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27">
        <f t="shared" si="13"/>
        <v>7</v>
      </c>
      <c r="AS90" s="27">
        <f t="shared" si="14"/>
        <v>2</v>
      </c>
      <c r="AT90" s="27">
        <f t="shared" si="15"/>
        <v>0</v>
      </c>
      <c r="AU90" s="27">
        <f t="shared" si="16"/>
        <v>0</v>
      </c>
      <c r="AV90" s="30">
        <f t="shared" si="17"/>
        <v>31.912328767123288</v>
      </c>
      <c r="AW90" s="5"/>
      <c r="AX90" s="17">
        <f t="shared" si="18"/>
        <v>40.912328767123284</v>
      </c>
      <c r="AY90" s="5"/>
      <c r="AZ90" s="5"/>
      <c r="BA90" s="5"/>
      <c r="BD90" s="10">
        <v>0</v>
      </c>
    </row>
    <row r="91" spans="1:56">
      <c r="A91" s="1">
        <v>90</v>
      </c>
      <c r="B91" s="12" t="s">
        <v>1047</v>
      </c>
      <c r="C91" s="12" t="s">
        <v>112</v>
      </c>
      <c r="D91" s="5" t="s">
        <v>382</v>
      </c>
      <c r="E91" s="5" t="s">
        <v>1295</v>
      </c>
      <c r="F91" s="6">
        <v>27444</v>
      </c>
      <c r="G91" s="5" t="s">
        <v>642</v>
      </c>
      <c r="H91" s="5" t="s">
        <v>643</v>
      </c>
      <c r="I91" s="5" t="s">
        <v>103</v>
      </c>
      <c r="J91" s="5" t="s">
        <v>3760</v>
      </c>
      <c r="K91" s="5" t="s">
        <v>25</v>
      </c>
      <c r="L91" s="7">
        <v>2</v>
      </c>
      <c r="M91" s="5" t="s">
        <v>38</v>
      </c>
      <c r="N91" s="6">
        <v>37927</v>
      </c>
      <c r="O91" s="8">
        <v>43090</v>
      </c>
      <c r="P91" s="9">
        <f t="shared" si="11"/>
        <v>14.145205479452056</v>
      </c>
      <c r="Q91" s="6"/>
      <c r="R91" s="6"/>
      <c r="S91" s="9">
        <f t="shared" si="12"/>
        <v>0</v>
      </c>
      <c r="T91" s="9">
        <f t="shared" si="21"/>
        <v>0</v>
      </c>
      <c r="U91" s="5"/>
      <c r="V91" s="5" t="s">
        <v>554</v>
      </c>
      <c r="W91" s="5" t="s">
        <v>1049</v>
      </c>
      <c r="X91" s="5" t="s">
        <v>1048</v>
      </c>
      <c r="Y91" s="5" t="s">
        <v>452</v>
      </c>
      <c r="Z91" s="5" t="s">
        <v>107</v>
      </c>
      <c r="AA91" s="5" t="s">
        <v>110</v>
      </c>
      <c r="AB91" s="5"/>
      <c r="AC91" s="5" t="s">
        <v>1048</v>
      </c>
      <c r="AD91" s="5" t="s">
        <v>764</v>
      </c>
      <c r="AE91" s="5"/>
      <c r="AF91" s="5"/>
      <c r="AG91" s="6">
        <v>30878</v>
      </c>
      <c r="AH91" s="5" t="s">
        <v>49</v>
      </c>
      <c r="AI91" s="5" t="s">
        <v>103</v>
      </c>
      <c r="AJ91" s="5" t="s">
        <v>103</v>
      </c>
      <c r="AK91" s="5" t="s">
        <v>780</v>
      </c>
      <c r="AL91" s="5" t="s">
        <v>784</v>
      </c>
      <c r="AM91" s="5" t="s">
        <v>1048</v>
      </c>
      <c r="AN91" s="5" t="s">
        <v>452</v>
      </c>
      <c r="AO91" s="5" t="s">
        <v>273</v>
      </c>
      <c r="AP91" s="5" t="s">
        <v>276</v>
      </c>
      <c r="AQ91" s="5"/>
      <c r="AR91" s="32">
        <f t="shared" si="13"/>
        <v>10</v>
      </c>
      <c r="AS91" s="32">
        <f t="shared" si="14"/>
        <v>4</v>
      </c>
      <c r="AT91" s="32">
        <f t="shared" si="15"/>
        <v>1</v>
      </c>
      <c r="AU91" s="32">
        <f t="shared" si="16"/>
        <v>0</v>
      </c>
      <c r="AV91" s="33">
        <f t="shared" si="17"/>
        <v>56.580821917808223</v>
      </c>
      <c r="AW91" s="5"/>
      <c r="AX91" s="2">
        <f t="shared" si="18"/>
        <v>71.580821917808223</v>
      </c>
      <c r="AY91" s="5"/>
      <c r="AZ91" s="5"/>
      <c r="BA91" s="5"/>
      <c r="BD91" s="10">
        <v>1</v>
      </c>
    </row>
    <row r="92" spans="1:56">
      <c r="A92" s="4">
        <v>91</v>
      </c>
      <c r="B92" s="5" t="s">
        <v>1050</v>
      </c>
      <c r="C92" s="5" t="s">
        <v>1051</v>
      </c>
      <c r="D92" s="5" t="s">
        <v>3766</v>
      </c>
      <c r="E92" s="5" t="s">
        <v>1628</v>
      </c>
      <c r="F92" s="6">
        <v>28149</v>
      </c>
      <c r="G92" s="5" t="s">
        <v>523</v>
      </c>
      <c r="H92" s="5" t="s">
        <v>524</v>
      </c>
      <c r="I92" s="5" t="s">
        <v>103</v>
      </c>
      <c r="J92" s="5" t="s">
        <v>24</v>
      </c>
      <c r="K92" s="5" t="s">
        <v>37</v>
      </c>
      <c r="L92" s="7">
        <v>0</v>
      </c>
      <c r="M92" s="5" t="s">
        <v>38</v>
      </c>
      <c r="N92" s="6">
        <v>40603</v>
      </c>
      <c r="O92" s="8">
        <v>43090</v>
      </c>
      <c r="P92" s="9">
        <f t="shared" si="11"/>
        <v>6.8136986301369866</v>
      </c>
      <c r="Q92" s="6">
        <v>37535</v>
      </c>
      <c r="R92" s="6">
        <v>40603</v>
      </c>
      <c r="S92" s="9">
        <f t="shared" si="12"/>
        <v>8.4054794520547951</v>
      </c>
      <c r="T92" s="9">
        <f t="shared" si="21"/>
        <v>5</v>
      </c>
      <c r="U92" s="5"/>
      <c r="V92" s="5" t="s">
        <v>1052</v>
      </c>
      <c r="W92" s="5" t="s">
        <v>1054</v>
      </c>
      <c r="X92" s="5" t="s">
        <v>794</v>
      </c>
      <c r="Y92" s="5" t="s">
        <v>1055</v>
      </c>
      <c r="Z92" s="5" t="s">
        <v>1053</v>
      </c>
      <c r="AA92" s="5" t="s">
        <v>1056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27">
        <f t="shared" si="13"/>
        <v>4</v>
      </c>
      <c r="AS92" s="27">
        <f t="shared" si="14"/>
        <v>2</v>
      </c>
      <c r="AT92" s="27">
        <f t="shared" si="15"/>
        <v>0</v>
      </c>
      <c r="AU92" s="27">
        <f t="shared" si="16"/>
        <v>0</v>
      </c>
      <c r="AV92" s="30">
        <f t="shared" si="17"/>
        <v>32.254794520547946</v>
      </c>
      <c r="AW92" s="5"/>
      <c r="AX92" s="17">
        <f t="shared" si="18"/>
        <v>38.254794520547946</v>
      </c>
      <c r="AY92" s="5" t="s">
        <v>4098</v>
      </c>
      <c r="AZ92" s="5" t="s">
        <v>4100</v>
      </c>
      <c r="BA92" s="5" t="s">
        <v>4105</v>
      </c>
      <c r="BD92" s="10">
        <v>0</v>
      </c>
    </row>
    <row r="93" spans="1:56">
      <c r="A93" s="1">
        <v>92</v>
      </c>
      <c r="B93" s="12" t="s">
        <v>1057</v>
      </c>
      <c r="C93" s="12" t="s">
        <v>396</v>
      </c>
      <c r="D93" s="5" t="s">
        <v>3765</v>
      </c>
      <c r="E93" s="5" t="s">
        <v>397</v>
      </c>
      <c r="F93" s="6">
        <v>26136</v>
      </c>
      <c r="G93" s="5" t="s">
        <v>76</v>
      </c>
      <c r="H93" s="5" t="s">
        <v>102</v>
      </c>
      <c r="I93" s="5" t="s">
        <v>103</v>
      </c>
      <c r="J93" s="5" t="s">
        <v>24</v>
      </c>
      <c r="K93" s="5" t="s">
        <v>25</v>
      </c>
      <c r="L93" s="7">
        <v>2</v>
      </c>
      <c r="M93" s="5" t="s">
        <v>38</v>
      </c>
      <c r="N93" s="6">
        <v>39823</v>
      </c>
      <c r="O93" s="8">
        <v>43090</v>
      </c>
      <c r="P93" s="9">
        <f t="shared" si="11"/>
        <v>8.9506849315068493</v>
      </c>
      <c r="Q93" s="6">
        <v>34731</v>
      </c>
      <c r="R93" s="6">
        <v>39822</v>
      </c>
      <c r="S93" s="9">
        <f t="shared" si="12"/>
        <v>13.947945205479453</v>
      </c>
      <c r="T93" s="9">
        <f>MIN(10,S93)</f>
        <v>10</v>
      </c>
      <c r="U93" s="5"/>
      <c r="V93" s="5" t="s">
        <v>294</v>
      </c>
      <c r="W93" s="5" t="s">
        <v>574</v>
      </c>
      <c r="X93" s="5" t="s">
        <v>1058</v>
      </c>
      <c r="Y93" s="5" t="s">
        <v>1059</v>
      </c>
      <c r="Z93" s="5" t="s">
        <v>174</v>
      </c>
      <c r="AA93" s="5" t="s">
        <v>172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32">
        <f t="shared" si="13"/>
        <v>4</v>
      </c>
      <c r="AS93" s="32">
        <f t="shared" si="14"/>
        <v>4</v>
      </c>
      <c r="AT93" s="32">
        <f t="shared" si="15"/>
        <v>1</v>
      </c>
      <c r="AU93" s="32">
        <f t="shared" si="16"/>
        <v>0</v>
      </c>
      <c r="AV93" s="33">
        <f t="shared" si="17"/>
        <v>45.802739726027397</v>
      </c>
      <c r="AW93" s="5"/>
      <c r="AX93" s="2">
        <f t="shared" si="18"/>
        <v>54.802739726027397</v>
      </c>
      <c r="AY93" s="5"/>
      <c r="AZ93" s="5"/>
      <c r="BA93" s="5"/>
      <c r="BD93" s="10">
        <v>1</v>
      </c>
    </row>
    <row r="94" spans="1:56">
      <c r="A94" s="4">
        <v>93</v>
      </c>
      <c r="B94" s="5" t="s">
        <v>1060</v>
      </c>
      <c r="C94" s="5" t="s">
        <v>427</v>
      </c>
      <c r="D94" s="5" t="s">
        <v>1061</v>
      </c>
      <c r="E94" s="5" t="s">
        <v>430</v>
      </c>
      <c r="F94" s="6">
        <v>23042</v>
      </c>
      <c r="G94" s="5" t="s">
        <v>901</v>
      </c>
      <c r="H94" s="5" t="s">
        <v>902</v>
      </c>
      <c r="I94" s="5" t="s">
        <v>902</v>
      </c>
      <c r="J94" s="5" t="s">
        <v>3759</v>
      </c>
      <c r="K94" s="5" t="s">
        <v>25</v>
      </c>
      <c r="L94" s="7">
        <v>2</v>
      </c>
      <c r="M94" s="5" t="s">
        <v>38</v>
      </c>
      <c r="N94" s="6">
        <v>39873</v>
      </c>
      <c r="O94" s="8">
        <v>43090</v>
      </c>
      <c r="P94" s="9">
        <f t="shared" si="11"/>
        <v>8.8136986301369866</v>
      </c>
      <c r="Q94" s="3">
        <v>33147</v>
      </c>
      <c r="R94" s="3">
        <v>39872</v>
      </c>
      <c r="S94" s="9">
        <f t="shared" si="12"/>
        <v>18.424657534246574</v>
      </c>
      <c r="T94" s="9">
        <f>MIN(10,S94)</f>
        <v>10</v>
      </c>
      <c r="U94" s="5"/>
      <c r="V94" s="5" t="s">
        <v>555</v>
      </c>
      <c r="W94" s="5" t="s">
        <v>517</v>
      </c>
      <c r="X94" s="5" t="s">
        <v>1060</v>
      </c>
      <c r="Y94" s="5" t="s">
        <v>1061</v>
      </c>
      <c r="Z94" s="5" t="s">
        <v>331</v>
      </c>
      <c r="AA94" s="5" t="s">
        <v>334</v>
      </c>
      <c r="AB94" s="5"/>
      <c r="AC94" s="5" t="s">
        <v>1060</v>
      </c>
      <c r="AD94" s="5" t="s">
        <v>338</v>
      </c>
      <c r="AE94" s="5"/>
      <c r="AF94" s="5"/>
      <c r="AG94" s="6">
        <v>25788</v>
      </c>
      <c r="AH94" s="5" t="s">
        <v>901</v>
      </c>
      <c r="AI94" s="5" t="s">
        <v>902</v>
      </c>
      <c r="AJ94" s="5" t="s">
        <v>902</v>
      </c>
      <c r="AK94" s="5" t="s">
        <v>300</v>
      </c>
      <c r="AL94" s="5" t="s">
        <v>302</v>
      </c>
      <c r="AM94" s="5" t="s">
        <v>1062</v>
      </c>
      <c r="AN94" s="5" t="s">
        <v>1063</v>
      </c>
      <c r="AO94" s="5" t="s">
        <v>738</v>
      </c>
      <c r="AP94" s="5" t="s">
        <v>739</v>
      </c>
      <c r="AQ94" s="5"/>
      <c r="AR94" s="27">
        <f t="shared" si="13"/>
        <v>7</v>
      </c>
      <c r="AS94" s="27">
        <f t="shared" si="14"/>
        <v>4</v>
      </c>
      <c r="AT94" s="27">
        <f t="shared" si="15"/>
        <v>1</v>
      </c>
      <c r="AU94" s="27">
        <f t="shared" si="16"/>
        <v>0</v>
      </c>
      <c r="AV94" s="30">
        <f t="shared" si="17"/>
        <v>45.254794520547946</v>
      </c>
      <c r="AW94" s="5"/>
      <c r="AX94" s="17">
        <f t="shared" si="18"/>
        <v>57.254794520547946</v>
      </c>
      <c r="AY94" s="5"/>
      <c r="AZ94" s="5"/>
      <c r="BA94" s="5"/>
      <c r="BD94" s="10">
        <v>0</v>
      </c>
    </row>
    <row r="95" spans="1:56">
      <c r="A95" s="1">
        <v>94</v>
      </c>
      <c r="B95" s="12" t="s">
        <v>1064</v>
      </c>
      <c r="C95" s="12" t="s">
        <v>1065</v>
      </c>
      <c r="D95" s="5" t="s">
        <v>3764</v>
      </c>
      <c r="E95" s="5" t="s">
        <v>1402</v>
      </c>
      <c r="F95" s="6">
        <v>31197</v>
      </c>
      <c r="G95" s="5" t="s">
        <v>49</v>
      </c>
      <c r="H95" s="5" t="s">
        <v>103</v>
      </c>
      <c r="I95" s="5" t="s">
        <v>103</v>
      </c>
      <c r="J95" s="5" t="s">
        <v>3759</v>
      </c>
      <c r="K95" s="5" t="s">
        <v>37</v>
      </c>
      <c r="L95" s="7">
        <v>0</v>
      </c>
      <c r="M95" s="5" t="s">
        <v>38</v>
      </c>
      <c r="N95" s="6">
        <v>41665</v>
      </c>
      <c r="O95" s="8">
        <v>43090</v>
      </c>
      <c r="P95" s="9">
        <f t="shared" si="11"/>
        <v>3.904109589041096</v>
      </c>
      <c r="Q95" s="6"/>
      <c r="R95" s="6"/>
      <c r="S95" s="9">
        <f t="shared" si="12"/>
        <v>0</v>
      </c>
      <c r="T95" s="9">
        <f>MIN(5,S95)</f>
        <v>0</v>
      </c>
      <c r="U95" s="5"/>
      <c r="V95" s="5" t="s">
        <v>294</v>
      </c>
      <c r="W95" s="5" t="s">
        <v>574</v>
      </c>
      <c r="X95" s="5" t="s">
        <v>1066</v>
      </c>
      <c r="Y95" s="5" t="s">
        <v>1067</v>
      </c>
      <c r="Z95" s="5" t="s">
        <v>29</v>
      </c>
      <c r="AA95" s="5" t="s">
        <v>62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32">
        <f t="shared" si="13"/>
        <v>7</v>
      </c>
      <c r="AS95" s="32">
        <f t="shared" si="14"/>
        <v>2</v>
      </c>
      <c r="AT95" s="32">
        <f t="shared" si="15"/>
        <v>0</v>
      </c>
      <c r="AU95" s="32">
        <f t="shared" si="16"/>
        <v>0</v>
      </c>
      <c r="AV95" s="33">
        <f t="shared" si="17"/>
        <v>15.616438356164384</v>
      </c>
      <c r="AW95" s="5"/>
      <c r="AX95" s="2">
        <f t="shared" si="18"/>
        <v>24.616438356164384</v>
      </c>
      <c r="AY95" s="5"/>
      <c r="AZ95" s="5"/>
      <c r="BA95" s="5"/>
      <c r="BD95" s="10">
        <v>1</v>
      </c>
    </row>
    <row r="96" spans="1:56">
      <c r="A96" s="4">
        <v>95</v>
      </c>
      <c r="B96" s="5" t="s">
        <v>1068</v>
      </c>
      <c r="C96" s="5" t="s">
        <v>561</v>
      </c>
      <c r="D96" s="5" t="s">
        <v>3778</v>
      </c>
      <c r="E96" s="5" t="s">
        <v>1657</v>
      </c>
      <c r="F96" s="6">
        <v>25501</v>
      </c>
      <c r="G96" s="5" t="s">
        <v>49</v>
      </c>
      <c r="H96" s="5" t="s">
        <v>103</v>
      </c>
      <c r="I96" s="5" t="s">
        <v>103</v>
      </c>
      <c r="J96" s="5" t="s">
        <v>24</v>
      </c>
      <c r="K96" s="5" t="s">
        <v>214</v>
      </c>
      <c r="L96" s="7">
        <v>0</v>
      </c>
      <c r="M96" s="5" t="s">
        <v>38</v>
      </c>
      <c r="N96" s="6">
        <v>40162</v>
      </c>
      <c r="O96" s="8">
        <v>43090</v>
      </c>
      <c r="P96" s="9">
        <f t="shared" si="11"/>
        <v>8.0219178082191789</v>
      </c>
      <c r="Q96" s="6">
        <v>35750</v>
      </c>
      <c r="R96" s="6">
        <v>40182</v>
      </c>
      <c r="S96" s="9">
        <f t="shared" si="12"/>
        <v>12.142465753424657</v>
      </c>
      <c r="T96" s="9">
        <f>MIN(10,S96)</f>
        <v>10</v>
      </c>
      <c r="U96" s="5"/>
      <c r="V96" s="5" t="s">
        <v>581</v>
      </c>
      <c r="W96" s="5" t="s">
        <v>743</v>
      </c>
      <c r="X96" s="5" t="s">
        <v>1069</v>
      </c>
      <c r="Y96" s="5" t="s">
        <v>1070</v>
      </c>
      <c r="Z96" s="5" t="s">
        <v>542</v>
      </c>
      <c r="AA96" s="5" t="s">
        <v>545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27">
        <f t="shared" si="13"/>
        <v>4</v>
      </c>
      <c r="AS96" s="27">
        <f t="shared" si="14"/>
        <v>4</v>
      </c>
      <c r="AT96" s="27">
        <f t="shared" si="15"/>
        <v>0</v>
      </c>
      <c r="AU96" s="27">
        <f t="shared" si="16"/>
        <v>0</v>
      </c>
      <c r="AV96" s="30">
        <f t="shared" si="17"/>
        <v>42.087671232876716</v>
      </c>
      <c r="AW96" s="5"/>
      <c r="AX96" s="17">
        <f t="shared" si="18"/>
        <v>50.087671232876716</v>
      </c>
      <c r="AY96" s="5"/>
      <c r="AZ96" s="5"/>
      <c r="BA96" s="5"/>
      <c r="BD96" s="10">
        <v>0</v>
      </c>
    </row>
    <row r="97" spans="1:56">
      <c r="A97" s="1">
        <v>96</v>
      </c>
      <c r="B97" s="12" t="s">
        <v>568</v>
      </c>
      <c r="C97" s="12" t="s">
        <v>353</v>
      </c>
      <c r="D97" s="5" t="s">
        <v>569</v>
      </c>
      <c r="E97" s="5" t="s">
        <v>355</v>
      </c>
      <c r="F97" s="6">
        <v>28812</v>
      </c>
      <c r="G97" s="5" t="s">
        <v>76</v>
      </c>
      <c r="H97" s="5" t="s">
        <v>102</v>
      </c>
      <c r="I97" s="5" t="s">
        <v>103</v>
      </c>
      <c r="J97" s="5" t="s">
        <v>3759</v>
      </c>
      <c r="K97" s="5" t="s">
        <v>25</v>
      </c>
      <c r="L97" s="7">
        <v>1</v>
      </c>
      <c r="M97" s="5" t="s">
        <v>38</v>
      </c>
      <c r="N97" s="6">
        <v>40601</v>
      </c>
      <c r="O97" s="8">
        <v>43090</v>
      </c>
      <c r="P97" s="9">
        <f t="shared" si="11"/>
        <v>6.8191780821917805</v>
      </c>
      <c r="Q97" s="6"/>
      <c r="R97" s="6"/>
      <c r="S97" s="9">
        <f t="shared" si="12"/>
        <v>0</v>
      </c>
      <c r="T97" s="9">
        <f t="shared" ref="T97:T108" si="22">MIN(5,S97)</f>
        <v>0</v>
      </c>
      <c r="U97" s="5"/>
      <c r="V97" s="5" t="s">
        <v>581</v>
      </c>
      <c r="W97" s="5" t="s">
        <v>583</v>
      </c>
      <c r="X97" s="5" t="s">
        <v>568</v>
      </c>
      <c r="Y97" s="5" t="s">
        <v>569</v>
      </c>
      <c r="Z97" s="5" t="s">
        <v>612</v>
      </c>
      <c r="AA97" s="5" t="s">
        <v>615</v>
      </c>
      <c r="AB97" s="5"/>
      <c r="AC97" s="5" t="s">
        <v>1071</v>
      </c>
      <c r="AD97" s="5" t="s">
        <v>48</v>
      </c>
      <c r="AE97" s="5"/>
      <c r="AF97" s="5"/>
      <c r="AG97" s="6">
        <v>33066</v>
      </c>
      <c r="AH97" s="5" t="s">
        <v>343</v>
      </c>
      <c r="AI97" s="5" t="s">
        <v>344</v>
      </c>
      <c r="AJ97" s="5" t="s">
        <v>103</v>
      </c>
      <c r="AK97" s="5" t="s">
        <v>731</v>
      </c>
      <c r="AL97" s="5" t="s">
        <v>729</v>
      </c>
      <c r="AM97" s="5" t="s">
        <v>568</v>
      </c>
      <c r="AN97" s="5" t="s">
        <v>569</v>
      </c>
      <c r="AO97" s="5" t="s">
        <v>1072</v>
      </c>
      <c r="AP97" s="5" t="s">
        <v>1073</v>
      </c>
      <c r="AQ97" s="5"/>
      <c r="AR97" s="32">
        <f t="shared" si="13"/>
        <v>7</v>
      </c>
      <c r="AS97" s="32">
        <f t="shared" si="14"/>
        <v>4</v>
      </c>
      <c r="AT97" s="32">
        <f t="shared" si="15"/>
        <v>0.5</v>
      </c>
      <c r="AU97" s="32">
        <f t="shared" si="16"/>
        <v>0</v>
      </c>
      <c r="AV97" s="33">
        <f t="shared" si="17"/>
        <v>27.276712328767122</v>
      </c>
      <c r="AW97" s="5"/>
      <c r="AX97" s="2">
        <f t="shared" si="18"/>
        <v>38.776712328767118</v>
      </c>
      <c r="AY97" s="5" t="s">
        <v>4098</v>
      </c>
      <c r="AZ97" s="5" t="s">
        <v>4100</v>
      </c>
      <c r="BA97" s="5" t="s">
        <v>4105</v>
      </c>
      <c r="BD97" s="10">
        <v>1</v>
      </c>
    </row>
    <row r="98" spans="1:56">
      <c r="A98" s="4">
        <v>97</v>
      </c>
      <c r="B98" s="5" t="s">
        <v>1074</v>
      </c>
      <c r="C98" s="5" t="s">
        <v>1075</v>
      </c>
      <c r="D98" s="5" t="s">
        <v>1078</v>
      </c>
      <c r="E98" s="5" t="s">
        <v>1399</v>
      </c>
      <c r="F98" s="6">
        <v>26743</v>
      </c>
      <c r="G98" s="5" t="s">
        <v>49</v>
      </c>
      <c r="H98" s="5" t="s">
        <v>103</v>
      </c>
      <c r="I98" s="5" t="s">
        <v>103</v>
      </c>
      <c r="J98" s="5" t="s">
        <v>24</v>
      </c>
      <c r="K98" s="5" t="s">
        <v>25</v>
      </c>
      <c r="L98" s="7">
        <v>2</v>
      </c>
      <c r="M98" s="5" t="s">
        <v>38</v>
      </c>
      <c r="N98" s="6">
        <v>37927</v>
      </c>
      <c r="O98" s="8">
        <v>43090</v>
      </c>
      <c r="P98" s="9">
        <f t="shared" si="11"/>
        <v>14.145205479452056</v>
      </c>
      <c r="Q98" s="6"/>
      <c r="R98" s="6"/>
      <c r="S98" s="9">
        <f t="shared" si="12"/>
        <v>0</v>
      </c>
      <c r="T98" s="9">
        <f t="shared" si="22"/>
        <v>0</v>
      </c>
      <c r="U98" s="5"/>
      <c r="V98" s="5" t="s">
        <v>1076</v>
      </c>
      <c r="W98" s="5" t="s">
        <v>1077</v>
      </c>
      <c r="X98" s="5" t="s">
        <v>1074</v>
      </c>
      <c r="Y98" s="5" t="s">
        <v>1078</v>
      </c>
      <c r="Z98" s="5" t="s">
        <v>107</v>
      </c>
      <c r="AA98" s="5" t="s">
        <v>110</v>
      </c>
      <c r="AB98" s="5"/>
      <c r="AC98" s="5" t="s">
        <v>1079</v>
      </c>
      <c r="AD98" s="5" t="s">
        <v>581</v>
      </c>
      <c r="AE98" s="5"/>
      <c r="AF98" s="5"/>
      <c r="AG98" s="6">
        <v>26220</v>
      </c>
      <c r="AH98" s="5" t="s">
        <v>482</v>
      </c>
      <c r="AI98" s="5" t="s">
        <v>483</v>
      </c>
      <c r="AJ98" s="5" t="s">
        <v>103</v>
      </c>
      <c r="AK98" s="5" t="s">
        <v>731</v>
      </c>
      <c r="AL98" s="5" t="s">
        <v>729</v>
      </c>
      <c r="AM98" s="5" t="s">
        <v>1080</v>
      </c>
      <c r="AN98" s="5" t="s">
        <v>1081</v>
      </c>
      <c r="AO98" s="5" t="s">
        <v>331</v>
      </c>
      <c r="AP98" s="5" t="s">
        <v>334</v>
      </c>
      <c r="AQ98" s="5"/>
      <c r="AR98" s="27">
        <f t="shared" si="13"/>
        <v>4</v>
      </c>
      <c r="AS98" s="27">
        <f t="shared" si="14"/>
        <v>4</v>
      </c>
      <c r="AT98" s="27">
        <f t="shared" si="15"/>
        <v>1</v>
      </c>
      <c r="AU98" s="27">
        <f t="shared" si="16"/>
        <v>0</v>
      </c>
      <c r="AV98" s="30">
        <f t="shared" si="17"/>
        <v>56.580821917808223</v>
      </c>
      <c r="AW98" s="5"/>
      <c r="AX98" s="17">
        <f t="shared" si="18"/>
        <v>65.580821917808223</v>
      </c>
      <c r="AY98" s="5"/>
      <c r="AZ98" s="5"/>
      <c r="BA98" s="5"/>
      <c r="BD98" s="10">
        <v>0</v>
      </c>
    </row>
    <row r="99" spans="1:56">
      <c r="A99" s="1">
        <v>98</v>
      </c>
      <c r="B99" s="12" t="s">
        <v>173</v>
      </c>
      <c r="C99" s="12" t="s">
        <v>1082</v>
      </c>
      <c r="D99" s="5" t="s">
        <v>3763</v>
      </c>
      <c r="E99" s="5" t="s">
        <v>1783</v>
      </c>
      <c r="F99" s="6">
        <v>30636</v>
      </c>
      <c r="G99" s="5" t="s">
        <v>49</v>
      </c>
      <c r="H99" s="5" t="s">
        <v>103</v>
      </c>
      <c r="I99" s="5" t="s">
        <v>103</v>
      </c>
      <c r="J99" s="5" t="s">
        <v>24</v>
      </c>
      <c r="K99" s="5" t="s">
        <v>25</v>
      </c>
      <c r="L99" s="7">
        <v>1</v>
      </c>
      <c r="M99" s="5" t="s">
        <v>38</v>
      </c>
      <c r="N99" s="6">
        <v>41010</v>
      </c>
      <c r="O99" s="8">
        <v>43090</v>
      </c>
      <c r="P99" s="9">
        <f t="shared" si="11"/>
        <v>5.6986301369863011</v>
      </c>
      <c r="Q99" s="6">
        <v>40223</v>
      </c>
      <c r="R99" s="6">
        <v>41009</v>
      </c>
      <c r="S99" s="9">
        <f t="shared" si="12"/>
        <v>2.1534246575342464</v>
      </c>
      <c r="T99" s="9">
        <f t="shared" si="22"/>
        <v>2.1534246575342464</v>
      </c>
      <c r="U99" s="5"/>
      <c r="V99" s="5" t="s">
        <v>300</v>
      </c>
      <c r="W99" s="5" t="s">
        <v>302</v>
      </c>
      <c r="X99" s="5" t="s">
        <v>783</v>
      </c>
      <c r="Y99" s="5" t="s">
        <v>785</v>
      </c>
      <c r="Z99" s="5" t="s">
        <v>331</v>
      </c>
      <c r="AA99" s="5" t="s">
        <v>334</v>
      </c>
      <c r="AB99" s="5"/>
      <c r="AC99" s="5" t="s">
        <v>1083</v>
      </c>
      <c r="AD99" s="5" t="s">
        <v>1084</v>
      </c>
      <c r="AE99" s="5" t="s">
        <v>1085</v>
      </c>
      <c r="AF99" s="5" t="s">
        <v>1128</v>
      </c>
      <c r="AG99" s="6">
        <v>32525</v>
      </c>
      <c r="AH99" s="5" t="s">
        <v>49</v>
      </c>
      <c r="AI99" s="5" t="s">
        <v>103</v>
      </c>
      <c r="AJ99" s="5" t="s">
        <v>103</v>
      </c>
      <c r="AK99" s="5" t="s">
        <v>282</v>
      </c>
      <c r="AL99" s="5" t="s">
        <v>279</v>
      </c>
      <c r="AM99" s="5" t="s">
        <v>1083</v>
      </c>
      <c r="AN99" s="5" t="s">
        <v>1085</v>
      </c>
      <c r="AO99" s="5" t="s">
        <v>597</v>
      </c>
      <c r="AP99" s="5" t="s">
        <v>599</v>
      </c>
      <c r="AQ99" s="5"/>
      <c r="AR99" s="32">
        <f t="shared" si="13"/>
        <v>4</v>
      </c>
      <c r="AS99" s="32">
        <f t="shared" si="14"/>
        <v>4</v>
      </c>
      <c r="AT99" s="32">
        <f t="shared" si="15"/>
        <v>0.5</v>
      </c>
      <c r="AU99" s="32">
        <f t="shared" si="16"/>
        <v>0</v>
      </c>
      <c r="AV99" s="33">
        <f t="shared" si="17"/>
        <v>24.947945205479449</v>
      </c>
      <c r="AW99" s="5"/>
      <c r="AX99" s="2">
        <f t="shared" si="18"/>
        <v>33.447945205479449</v>
      </c>
      <c r="AY99" s="5"/>
      <c r="AZ99" s="5"/>
      <c r="BA99" s="5"/>
      <c r="BD99" s="10">
        <v>1</v>
      </c>
    </row>
    <row r="100" spans="1:56">
      <c r="A100" s="4">
        <v>99</v>
      </c>
      <c r="B100" s="5" t="s">
        <v>357</v>
      </c>
      <c r="C100" s="5" t="s">
        <v>282</v>
      </c>
      <c r="D100" s="5" t="s">
        <v>2601</v>
      </c>
      <c r="E100" s="5" t="s">
        <v>279</v>
      </c>
      <c r="F100" s="6">
        <v>29325</v>
      </c>
      <c r="G100" s="5" t="s">
        <v>1086</v>
      </c>
      <c r="H100" s="5" t="s">
        <v>1087</v>
      </c>
      <c r="I100" s="5" t="s">
        <v>826</v>
      </c>
      <c r="J100" s="5" t="s">
        <v>3758</v>
      </c>
      <c r="K100" s="5" t="s">
        <v>25</v>
      </c>
      <c r="L100" s="7">
        <v>1</v>
      </c>
      <c r="M100" s="5" t="s">
        <v>38</v>
      </c>
      <c r="N100" s="6">
        <v>41267</v>
      </c>
      <c r="O100" s="8">
        <v>43090</v>
      </c>
      <c r="P100" s="9">
        <f t="shared" si="11"/>
        <v>4.9945205479452053</v>
      </c>
      <c r="Q100" s="6"/>
      <c r="R100" s="6"/>
      <c r="S100" s="9">
        <f t="shared" si="12"/>
        <v>0</v>
      </c>
      <c r="T100" s="9">
        <f t="shared" si="22"/>
        <v>0</v>
      </c>
      <c r="U100" s="5"/>
      <c r="V100" s="5" t="s">
        <v>780</v>
      </c>
      <c r="W100" s="5" t="s">
        <v>784</v>
      </c>
      <c r="X100" s="5" t="s">
        <v>1088</v>
      </c>
      <c r="Y100" s="5" t="s">
        <v>1090</v>
      </c>
      <c r="Z100" s="5" t="s">
        <v>1089</v>
      </c>
      <c r="AA100" s="5" t="s">
        <v>1091</v>
      </c>
      <c r="AB100" s="5"/>
      <c r="AC100" s="5" t="s">
        <v>1092</v>
      </c>
      <c r="AD100" s="5" t="s">
        <v>782</v>
      </c>
      <c r="AE100" s="5" t="s">
        <v>1126</v>
      </c>
      <c r="AF100" s="5" t="s">
        <v>1127</v>
      </c>
      <c r="AG100" s="6">
        <v>32426</v>
      </c>
      <c r="AH100" s="5" t="s">
        <v>234</v>
      </c>
      <c r="AI100" s="5" t="s">
        <v>235</v>
      </c>
      <c r="AJ100" s="5" t="s">
        <v>103</v>
      </c>
      <c r="AK100" s="5" t="s">
        <v>1093</v>
      </c>
      <c r="AL100" s="5" t="s">
        <v>1094</v>
      </c>
      <c r="AM100" s="5" t="s">
        <v>138</v>
      </c>
      <c r="AN100" s="5" t="s">
        <v>140</v>
      </c>
      <c r="AO100" s="5" t="s">
        <v>143</v>
      </c>
      <c r="AP100" s="5" t="s">
        <v>1095</v>
      </c>
      <c r="AQ100" s="5"/>
      <c r="AR100" s="27">
        <f t="shared" si="13"/>
        <v>2</v>
      </c>
      <c r="AS100" s="27">
        <f t="shared" si="14"/>
        <v>4</v>
      </c>
      <c r="AT100" s="27">
        <f t="shared" si="15"/>
        <v>0.5</v>
      </c>
      <c r="AU100" s="27">
        <f t="shared" si="16"/>
        <v>0</v>
      </c>
      <c r="AV100" s="30">
        <f t="shared" si="17"/>
        <v>19.978082191780821</v>
      </c>
      <c r="AW100" s="5"/>
      <c r="AX100" s="17">
        <f t="shared" si="18"/>
        <v>26.478082191780821</v>
      </c>
      <c r="AY100" s="5"/>
      <c r="AZ100" s="5"/>
      <c r="BA100" s="5"/>
      <c r="BD100" s="10">
        <v>0</v>
      </c>
    </row>
    <row r="101" spans="1:56">
      <c r="A101" s="1">
        <v>100</v>
      </c>
      <c r="B101" s="12" t="s">
        <v>1096</v>
      </c>
      <c r="C101" s="12" t="s">
        <v>1097</v>
      </c>
      <c r="D101" s="5" t="s">
        <v>3779</v>
      </c>
      <c r="E101" s="5" t="s">
        <v>3314</v>
      </c>
      <c r="F101" s="6">
        <v>28548</v>
      </c>
      <c r="G101" s="5" t="s">
        <v>573</v>
      </c>
      <c r="H101" s="5" t="s">
        <v>1098</v>
      </c>
      <c r="I101" s="5" t="s">
        <v>957</v>
      </c>
      <c r="J101" s="5" t="s">
        <v>24</v>
      </c>
      <c r="K101" s="5" t="s">
        <v>25</v>
      </c>
      <c r="L101" s="7">
        <v>3</v>
      </c>
      <c r="M101" s="5" t="s">
        <v>38</v>
      </c>
      <c r="N101" s="6">
        <v>40269</v>
      </c>
      <c r="O101" s="8">
        <v>43090</v>
      </c>
      <c r="P101" s="9">
        <f t="shared" si="11"/>
        <v>7.7287671232876711</v>
      </c>
      <c r="Q101" s="6"/>
      <c r="R101" s="6"/>
      <c r="S101" s="9">
        <f t="shared" si="12"/>
        <v>0</v>
      </c>
      <c r="T101" s="9">
        <f t="shared" si="22"/>
        <v>0</v>
      </c>
      <c r="U101" s="5"/>
      <c r="V101" s="5" t="s">
        <v>105</v>
      </c>
      <c r="W101" s="5" t="s">
        <v>108</v>
      </c>
      <c r="X101" s="5" t="s">
        <v>1099</v>
      </c>
      <c r="Y101" s="5" t="s">
        <v>1100</v>
      </c>
      <c r="Z101" s="5" t="s">
        <v>174</v>
      </c>
      <c r="AA101" s="5" t="s">
        <v>172</v>
      </c>
      <c r="AB101" s="5"/>
      <c r="AC101" s="5" t="s">
        <v>288</v>
      </c>
      <c r="AD101" s="5" t="s">
        <v>1101</v>
      </c>
      <c r="AE101" s="5" t="s">
        <v>291</v>
      </c>
      <c r="AF101" s="5" t="s">
        <v>1125</v>
      </c>
      <c r="AG101" s="6">
        <v>25492</v>
      </c>
      <c r="AH101" s="5" t="s">
        <v>573</v>
      </c>
      <c r="AI101" s="5" t="s">
        <v>1098</v>
      </c>
      <c r="AJ101" s="5" t="s">
        <v>103</v>
      </c>
      <c r="AK101" s="5" t="s">
        <v>555</v>
      </c>
      <c r="AL101" s="5" t="s">
        <v>517</v>
      </c>
      <c r="AM101" s="5" t="s">
        <v>1102</v>
      </c>
      <c r="AN101" s="5" t="s">
        <v>1103</v>
      </c>
      <c r="AO101" s="5" t="s">
        <v>823</v>
      </c>
      <c r="AP101" s="5" t="s">
        <v>1104</v>
      </c>
      <c r="AQ101" s="5"/>
      <c r="AR101" s="32">
        <f t="shared" si="13"/>
        <v>4</v>
      </c>
      <c r="AS101" s="32">
        <f t="shared" si="14"/>
        <v>4</v>
      </c>
      <c r="AT101" s="32">
        <f t="shared" si="15"/>
        <v>1.5</v>
      </c>
      <c r="AU101" s="32">
        <f t="shared" si="16"/>
        <v>0</v>
      </c>
      <c r="AV101" s="33">
        <f t="shared" si="17"/>
        <v>30.915068493150685</v>
      </c>
      <c r="AW101" s="5"/>
      <c r="AX101" s="2">
        <f t="shared" si="18"/>
        <v>40.415068493150685</v>
      </c>
      <c r="AY101" s="5"/>
      <c r="AZ101" s="5"/>
      <c r="BA101" s="5"/>
      <c r="BD101" s="10">
        <v>1</v>
      </c>
    </row>
    <row r="102" spans="1:56">
      <c r="A102" s="4">
        <v>101</v>
      </c>
      <c r="B102" s="5" t="s">
        <v>1105</v>
      </c>
      <c r="C102" s="5" t="s">
        <v>690</v>
      </c>
      <c r="D102" s="5" t="s">
        <v>838</v>
      </c>
      <c r="E102" s="5" t="s">
        <v>1106</v>
      </c>
      <c r="F102" s="6">
        <v>31972</v>
      </c>
      <c r="G102" s="5" t="s">
        <v>641</v>
      </c>
      <c r="H102" s="5" t="s">
        <v>137</v>
      </c>
      <c r="I102" s="5" t="s">
        <v>137</v>
      </c>
      <c r="J102" s="5" t="s">
        <v>3759</v>
      </c>
      <c r="K102" s="5" t="s">
        <v>37</v>
      </c>
      <c r="L102" s="7">
        <v>0</v>
      </c>
      <c r="M102" s="5" t="s">
        <v>38</v>
      </c>
      <c r="N102" s="6">
        <v>42394</v>
      </c>
      <c r="O102" s="8">
        <v>43090</v>
      </c>
      <c r="P102" s="9">
        <f t="shared" si="11"/>
        <v>1.9068493150684931</v>
      </c>
      <c r="Q102" s="6"/>
      <c r="R102" s="6"/>
      <c r="S102" s="9">
        <f t="shared" si="12"/>
        <v>0</v>
      </c>
      <c r="T102" s="9">
        <f t="shared" si="22"/>
        <v>0</v>
      </c>
      <c r="U102" s="5"/>
      <c r="V102" s="5" t="s">
        <v>300</v>
      </c>
      <c r="W102" s="5" t="s">
        <v>302</v>
      </c>
      <c r="X102" s="5" t="s">
        <v>1107</v>
      </c>
      <c r="Y102" s="5" t="s">
        <v>1109</v>
      </c>
      <c r="Z102" s="5" t="s">
        <v>1108</v>
      </c>
      <c r="AA102" s="5" t="s">
        <v>935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27">
        <f t="shared" si="13"/>
        <v>7</v>
      </c>
      <c r="AS102" s="27">
        <f t="shared" si="14"/>
        <v>2</v>
      </c>
      <c r="AT102" s="27">
        <f t="shared" si="15"/>
        <v>0</v>
      </c>
      <c r="AU102" s="27">
        <f t="shared" si="16"/>
        <v>0</v>
      </c>
      <c r="AV102" s="30">
        <f t="shared" si="17"/>
        <v>7.6273972602739724</v>
      </c>
      <c r="AW102" s="5"/>
      <c r="AX102" s="17">
        <f t="shared" si="18"/>
        <v>16.627397260273973</v>
      </c>
      <c r="AY102" s="5"/>
      <c r="AZ102" s="5"/>
      <c r="BA102" s="5"/>
      <c r="BD102" s="10">
        <v>0</v>
      </c>
    </row>
    <row r="103" spans="1:56">
      <c r="A103" s="1">
        <v>102</v>
      </c>
      <c r="B103" s="12" t="s">
        <v>1110</v>
      </c>
      <c r="C103" s="12" t="s">
        <v>580</v>
      </c>
      <c r="D103" s="5" t="s">
        <v>1111</v>
      </c>
      <c r="E103" s="5" t="s">
        <v>1112</v>
      </c>
      <c r="F103" s="6">
        <v>31538</v>
      </c>
      <c r="G103" s="5" t="s">
        <v>416</v>
      </c>
      <c r="H103" s="5" t="s">
        <v>417</v>
      </c>
      <c r="I103" s="5" t="s">
        <v>103</v>
      </c>
      <c r="J103" s="5" t="s">
        <v>24</v>
      </c>
      <c r="K103" s="5" t="s">
        <v>37</v>
      </c>
      <c r="L103" s="7">
        <v>0</v>
      </c>
      <c r="M103" s="5" t="s">
        <v>38</v>
      </c>
      <c r="N103" s="6">
        <v>41211</v>
      </c>
      <c r="O103" s="8">
        <v>43090</v>
      </c>
      <c r="P103" s="9">
        <f t="shared" si="11"/>
        <v>5.1479452054794521</v>
      </c>
      <c r="Q103" s="6"/>
      <c r="R103" s="6"/>
      <c r="S103" s="9">
        <f t="shared" si="12"/>
        <v>0</v>
      </c>
      <c r="T103" s="9">
        <f t="shared" si="22"/>
        <v>0</v>
      </c>
      <c r="U103" s="5"/>
      <c r="V103" s="5" t="s">
        <v>418</v>
      </c>
      <c r="W103" s="5" t="s">
        <v>420</v>
      </c>
      <c r="X103" s="5" t="s">
        <v>233</v>
      </c>
      <c r="Y103" s="5" t="s">
        <v>239</v>
      </c>
      <c r="Z103" s="5" t="s">
        <v>612</v>
      </c>
      <c r="AA103" s="5" t="s">
        <v>615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32">
        <f t="shared" si="13"/>
        <v>4</v>
      </c>
      <c r="AS103" s="32">
        <f t="shared" si="14"/>
        <v>2</v>
      </c>
      <c r="AT103" s="32">
        <f t="shared" si="15"/>
        <v>0</v>
      </c>
      <c r="AU103" s="32">
        <f t="shared" si="16"/>
        <v>0</v>
      </c>
      <c r="AV103" s="33">
        <f t="shared" si="17"/>
        <v>20.591780821917808</v>
      </c>
      <c r="AW103" s="5"/>
      <c r="AX103" s="2">
        <f t="shared" si="18"/>
        <v>26.591780821917808</v>
      </c>
      <c r="AY103" s="5" t="s">
        <v>4098</v>
      </c>
      <c r="AZ103" s="5" t="s">
        <v>4100</v>
      </c>
      <c r="BA103" s="5" t="s">
        <v>4105</v>
      </c>
      <c r="BD103" s="10">
        <v>1</v>
      </c>
    </row>
    <row r="104" spans="1:56">
      <c r="A104" s="4">
        <v>103</v>
      </c>
      <c r="B104" s="5" t="s">
        <v>1113</v>
      </c>
      <c r="C104" s="5" t="s">
        <v>999</v>
      </c>
      <c r="D104" s="5" t="s">
        <v>1114</v>
      </c>
      <c r="E104" s="5" t="s">
        <v>1115</v>
      </c>
      <c r="F104" s="6">
        <v>29237</v>
      </c>
      <c r="G104" s="5" t="s">
        <v>49</v>
      </c>
      <c r="H104" s="5" t="s">
        <v>103</v>
      </c>
      <c r="I104" s="5" t="s">
        <v>103</v>
      </c>
      <c r="J104" s="5" t="s">
        <v>3759</v>
      </c>
      <c r="K104" s="5" t="s">
        <v>25</v>
      </c>
      <c r="L104" s="7">
        <v>0</v>
      </c>
      <c r="M104" s="5" t="s">
        <v>38</v>
      </c>
      <c r="N104" s="6">
        <v>41588</v>
      </c>
      <c r="O104" s="8">
        <v>43090</v>
      </c>
      <c r="P104" s="9">
        <f t="shared" si="11"/>
        <v>4.1150684931506847</v>
      </c>
      <c r="Q104" s="6"/>
      <c r="R104" s="6"/>
      <c r="S104" s="9">
        <f t="shared" si="12"/>
        <v>0</v>
      </c>
      <c r="T104" s="9">
        <f t="shared" si="22"/>
        <v>0</v>
      </c>
      <c r="U104" s="5"/>
      <c r="V104" s="5" t="s">
        <v>123</v>
      </c>
      <c r="W104" s="5" t="s">
        <v>125</v>
      </c>
      <c r="X104" s="5" t="s">
        <v>1116</v>
      </c>
      <c r="Y104" s="5" t="s">
        <v>1118</v>
      </c>
      <c r="Z104" s="5" t="s">
        <v>1117</v>
      </c>
      <c r="AA104" s="5" t="s">
        <v>935</v>
      </c>
      <c r="AB104" s="5"/>
      <c r="AC104" s="5" t="s">
        <v>980</v>
      </c>
      <c r="AD104" s="5" t="s">
        <v>1119</v>
      </c>
      <c r="AE104" s="5" t="s">
        <v>982</v>
      </c>
      <c r="AF104" s="5" t="s">
        <v>1124</v>
      </c>
      <c r="AG104" s="6">
        <v>28871</v>
      </c>
      <c r="AH104" s="5" t="s">
        <v>641</v>
      </c>
      <c r="AI104" s="5" t="s">
        <v>137</v>
      </c>
      <c r="AJ104" s="5" t="s">
        <v>137</v>
      </c>
      <c r="AK104" s="5" t="s">
        <v>1120</v>
      </c>
      <c r="AL104" s="5" t="s">
        <v>1122</v>
      </c>
      <c r="AM104" s="5" t="s">
        <v>1121</v>
      </c>
      <c r="AN104" s="5" t="s">
        <v>1123</v>
      </c>
      <c r="AO104" s="5" t="s">
        <v>604</v>
      </c>
      <c r="AP104" s="5" t="s">
        <v>603</v>
      </c>
      <c r="AQ104" s="5"/>
      <c r="AR104" s="27">
        <f t="shared" si="13"/>
        <v>7</v>
      </c>
      <c r="AS104" s="27">
        <f t="shared" si="14"/>
        <v>4</v>
      </c>
      <c r="AT104" s="27">
        <f t="shared" si="15"/>
        <v>0</v>
      </c>
      <c r="AU104" s="27">
        <f t="shared" si="16"/>
        <v>0</v>
      </c>
      <c r="AV104" s="30">
        <f t="shared" si="17"/>
        <v>16.460273972602739</v>
      </c>
      <c r="AW104" s="5"/>
      <c r="AX104" s="17">
        <f t="shared" si="18"/>
        <v>27.460273972602739</v>
      </c>
      <c r="AY104" s="5"/>
      <c r="AZ104" s="5"/>
      <c r="BA104" s="5"/>
      <c r="BD104" s="10">
        <v>0</v>
      </c>
    </row>
    <row r="105" spans="1:56">
      <c r="A105" s="1">
        <v>104</v>
      </c>
      <c r="B105" s="12" t="s">
        <v>1134</v>
      </c>
      <c r="C105" s="12" t="s">
        <v>926</v>
      </c>
      <c r="D105" s="5" t="s">
        <v>1135</v>
      </c>
      <c r="E105" s="5" t="s">
        <v>928</v>
      </c>
      <c r="F105" s="6">
        <v>28120</v>
      </c>
      <c r="G105" s="5" t="s">
        <v>76</v>
      </c>
      <c r="H105" s="5" t="s">
        <v>102</v>
      </c>
      <c r="I105" s="5" t="s">
        <v>103</v>
      </c>
      <c r="J105" s="5" t="s">
        <v>24</v>
      </c>
      <c r="K105" s="5" t="s">
        <v>25</v>
      </c>
      <c r="L105" s="7">
        <v>4</v>
      </c>
      <c r="M105" s="5" t="s">
        <v>38</v>
      </c>
      <c r="N105" s="6">
        <v>40892</v>
      </c>
      <c r="O105" s="8">
        <v>43090</v>
      </c>
      <c r="P105" s="9">
        <f t="shared" si="11"/>
        <v>6.021917808219178</v>
      </c>
      <c r="Q105" s="6"/>
      <c r="R105" s="6"/>
      <c r="S105" s="9">
        <f t="shared" si="12"/>
        <v>0</v>
      </c>
      <c r="T105" s="9">
        <f t="shared" si="22"/>
        <v>0</v>
      </c>
      <c r="U105" s="5"/>
      <c r="V105" s="5" t="s">
        <v>1136</v>
      </c>
      <c r="W105" s="5" t="s">
        <v>1139</v>
      </c>
      <c r="X105" s="5" t="s">
        <v>1137</v>
      </c>
      <c r="Y105" s="5" t="s">
        <v>1140</v>
      </c>
      <c r="Z105" s="5" t="s">
        <v>1138</v>
      </c>
      <c r="AA105" s="5" t="s">
        <v>1141</v>
      </c>
      <c r="AB105" s="5"/>
      <c r="AC105" s="5" t="s">
        <v>507</v>
      </c>
      <c r="AD105" s="5" t="s">
        <v>1142</v>
      </c>
      <c r="AE105" s="5" t="s">
        <v>1143</v>
      </c>
      <c r="AF105" s="5" t="s">
        <v>1144</v>
      </c>
      <c r="AG105" s="6">
        <v>31554</v>
      </c>
      <c r="AH105" s="5" t="s">
        <v>1145</v>
      </c>
      <c r="AI105" s="5" t="s">
        <v>102</v>
      </c>
      <c r="AJ105" s="5" t="s">
        <v>103</v>
      </c>
      <c r="AK105" s="5" t="s">
        <v>780</v>
      </c>
      <c r="AL105" s="5" t="s">
        <v>784</v>
      </c>
      <c r="AM105" s="5" t="s">
        <v>1134</v>
      </c>
      <c r="AN105" s="5" t="s">
        <v>1135</v>
      </c>
      <c r="AO105" s="5" t="s">
        <v>1146</v>
      </c>
      <c r="AP105" s="5" t="s">
        <v>1147</v>
      </c>
      <c r="AQ105" s="5"/>
      <c r="AR105" s="32">
        <f t="shared" si="13"/>
        <v>4</v>
      </c>
      <c r="AS105" s="32">
        <f t="shared" si="14"/>
        <v>4</v>
      </c>
      <c r="AT105" s="32">
        <f t="shared" si="15"/>
        <v>2</v>
      </c>
      <c r="AU105" s="32">
        <f t="shared" si="16"/>
        <v>0</v>
      </c>
      <c r="AV105" s="33">
        <f t="shared" si="17"/>
        <v>24.087671232876712</v>
      </c>
      <c r="AW105" s="5"/>
      <c r="AX105" s="2">
        <f t="shared" si="18"/>
        <v>34.087671232876716</v>
      </c>
      <c r="AY105" s="5"/>
      <c r="AZ105" s="5"/>
      <c r="BA105" s="5"/>
      <c r="BD105" s="10">
        <v>1</v>
      </c>
    </row>
    <row r="106" spans="1:56">
      <c r="A106" s="4">
        <v>105</v>
      </c>
      <c r="B106" s="5" t="s">
        <v>1148</v>
      </c>
      <c r="C106" s="5" t="s">
        <v>1149</v>
      </c>
      <c r="D106" s="5" t="s">
        <v>1150</v>
      </c>
      <c r="E106" s="5" t="s">
        <v>1151</v>
      </c>
      <c r="F106" s="6">
        <v>31301</v>
      </c>
      <c r="G106" s="5" t="s">
        <v>49</v>
      </c>
      <c r="H106" s="5" t="s">
        <v>103</v>
      </c>
      <c r="I106" s="5" t="s">
        <v>103</v>
      </c>
      <c r="J106" s="5" t="s">
        <v>3758</v>
      </c>
      <c r="K106" s="5" t="s">
        <v>25</v>
      </c>
      <c r="L106" s="7">
        <v>1</v>
      </c>
      <c r="M106" s="5" t="s">
        <v>38</v>
      </c>
      <c r="N106" s="6">
        <v>41212</v>
      </c>
      <c r="O106" s="8">
        <v>43090</v>
      </c>
      <c r="P106" s="9">
        <f t="shared" si="11"/>
        <v>5.1452054794520548</v>
      </c>
      <c r="Q106" s="6"/>
      <c r="R106" s="6"/>
      <c r="S106" s="9">
        <f t="shared" si="12"/>
        <v>0</v>
      </c>
      <c r="T106" s="9">
        <f t="shared" si="22"/>
        <v>0</v>
      </c>
      <c r="U106" s="5"/>
      <c r="V106" s="5" t="s">
        <v>314</v>
      </c>
      <c r="W106" s="5" t="s">
        <v>316</v>
      </c>
      <c r="X106" s="5" t="s">
        <v>1152</v>
      </c>
      <c r="Y106" s="5" t="s">
        <v>1153</v>
      </c>
      <c r="Z106" s="5" t="s">
        <v>199</v>
      </c>
      <c r="AA106" s="5" t="s">
        <v>202</v>
      </c>
      <c r="AB106" s="5"/>
      <c r="AC106" s="5" t="s">
        <v>1154</v>
      </c>
      <c r="AD106" s="5" t="s">
        <v>1155</v>
      </c>
      <c r="AE106" s="5" t="s">
        <v>1156</v>
      </c>
      <c r="AF106" s="5" t="s">
        <v>1157</v>
      </c>
      <c r="AG106" s="6">
        <v>29641</v>
      </c>
      <c r="AH106" s="5" t="s">
        <v>670</v>
      </c>
      <c r="AI106" s="5" t="s">
        <v>671</v>
      </c>
      <c r="AJ106" s="5" t="s">
        <v>103</v>
      </c>
      <c r="AK106" s="5" t="s">
        <v>1158</v>
      </c>
      <c r="AL106" s="5" t="s">
        <v>154</v>
      </c>
      <c r="AM106" s="5" t="s">
        <v>1159</v>
      </c>
      <c r="AN106" s="5" t="s">
        <v>1160</v>
      </c>
      <c r="AO106" s="5" t="s">
        <v>597</v>
      </c>
      <c r="AP106" s="5" t="s">
        <v>599</v>
      </c>
      <c r="AQ106" s="5"/>
      <c r="AR106" s="27">
        <f t="shared" si="13"/>
        <v>2</v>
      </c>
      <c r="AS106" s="27">
        <f t="shared" si="14"/>
        <v>4</v>
      </c>
      <c r="AT106" s="27">
        <f t="shared" si="15"/>
        <v>0.5</v>
      </c>
      <c r="AU106" s="27">
        <f t="shared" si="16"/>
        <v>0</v>
      </c>
      <c r="AV106" s="30">
        <f t="shared" si="17"/>
        <v>20.580821917808219</v>
      </c>
      <c r="AW106" s="5"/>
      <c r="AX106" s="17">
        <f t="shared" si="18"/>
        <v>27.080821917808219</v>
      </c>
      <c r="AY106" s="5"/>
      <c r="AZ106" s="5"/>
      <c r="BA106" s="5"/>
      <c r="BD106" s="10">
        <v>0</v>
      </c>
    </row>
    <row r="107" spans="1:56">
      <c r="A107" s="1">
        <v>106</v>
      </c>
      <c r="B107" s="12" t="s">
        <v>1163</v>
      </c>
      <c r="C107" s="12" t="s">
        <v>378</v>
      </c>
      <c r="D107" s="5" t="s">
        <v>1161</v>
      </c>
      <c r="E107" s="5" t="s">
        <v>1162</v>
      </c>
      <c r="F107" s="6">
        <v>28872</v>
      </c>
      <c r="G107" s="5" t="s">
        <v>1164</v>
      </c>
      <c r="H107" s="5" t="s">
        <v>1165</v>
      </c>
      <c r="I107" s="5" t="s">
        <v>103</v>
      </c>
      <c r="J107" s="5" t="s">
        <v>3759</v>
      </c>
      <c r="K107" s="5" t="s">
        <v>37</v>
      </c>
      <c r="L107" s="7">
        <v>0</v>
      </c>
      <c r="M107" s="5" t="s">
        <v>38</v>
      </c>
      <c r="N107" s="6">
        <v>39803</v>
      </c>
      <c r="O107" s="8">
        <v>43090</v>
      </c>
      <c r="P107" s="9">
        <f t="shared" si="11"/>
        <v>9.0054794520547947</v>
      </c>
      <c r="Q107" s="6"/>
      <c r="R107" s="6"/>
      <c r="S107" s="9">
        <f t="shared" si="12"/>
        <v>0</v>
      </c>
      <c r="T107" s="9">
        <f t="shared" si="22"/>
        <v>0</v>
      </c>
      <c r="U107" s="5"/>
      <c r="V107" s="5" t="s">
        <v>308</v>
      </c>
      <c r="W107" s="5" t="s">
        <v>1167</v>
      </c>
      <c r="X107" s="5" t="s">
        <v>1166</v>
      </c>
      <c r="Y107" s="5" t="s">
        <v>1168</v>
      </c>
      <c r="Z107" s="5" t="s">
        <v>114</v>
      </c>
      <c r="AA107" s="5" t="s">
        <v>127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32">
        <f t="shared" si="13"/>
        <v>7</v>
      </c>
      <c r="AS107" s="32">
        <f t="shared" si="14"/>
        <v>2</v>
      </c>
      <c r="AT107" s="32">
        <f t="shared" si="15"/>
        <v>0</v>
      </c>
      <c r="AU107" s="32">
        <f t="shared" si="16"/>
        <v>0</v>
      </c>
      <c r="AV107" s="33">
        <f t="shared" si="17"/>
        <v>36.021917808219179</v>
      </c>
      <c r="AW107" s="5"/>
      <c r="AX107" s="2">
        <f t="shared" si="18"/>
        <v>45.021917808219179</v>
      </c>
      <c r="AY107" s="5"/>
      <c r="AZ107" s="5"/>
      <c r="BA107" s="5"/>
      <c r="BD107" s="10">
        <v>1</v>
      </c>
    </row>
    <row r="108" spans="1:56">
      <c r="A108" s="4">
        <v>107</v>
      </c>
      <c r="B108" s="5" t="s">
        <v>1171</v>
      </c>
      <c r="C108" s="5" t="s">
        <v>1172</v>
      </c>
      <c r="D108" s="5" t="s">
        <v>1169</v>
      </c>
      <c r="E108" s="5" t="s">
        <v>1170</v>
      </c>
      <c r="F108" s="6">
        <v>31444</v>
      </c>
      <c r="G108" s="5" t="s">
        <v>1173</v>
      </c>
      <c r="H108" s="5" t="s">
        <v>667</v>
      </c>
      <c r="I108" s="5" t="s">
        <v>667</v>
      </c>
      <c r="J108" s="5" t="s">
        <v>24</v>
      </c>
      <c r="K108" s="5" t="s">
        <v>25</v>
      </c>
      <c r="L108" s="7">
        <v>1</v>
      </c>
      <c r="M108" s="5" t="s">
        <v>38</v>
      </c>
      <c r="N108" s="6">
        <v>42394</v>
      </c>
      <c r="O108" s="8">
        <v>43090</v>
      </c>
      <c r="P108" s="9">
        <f t="shared" si="11"/>
        <v>1.9068493150684931</v>
      </c>
      <c r="Q108" s="6">
        <v>39389</v>
      </c>
      <c r="R108" s="6">
        <v>42370</v>
      </c>
      <c r="S108" s="9">
        <f t="shared" si="12"/>
        <v>8.1671232876712327</v>
      </c>
      <c r="T108" s="9">
        <f t="shared" si="22"/>
        <v>5</v>
      </c>
      <c r="U108" s="5"/>
      <c r="V108" s="5" t="s">
        <v>28</v>
      </c>
      <c r="W108" s="5" t="s">
        <v>54</v>
      </c>
      <c r="X108" s="5" t="s">
        <v>1171</v>
      </c>
      <c r="Y108" s="5" t="s">
        <v>1169</v>
      </c>
      <c r="Z108" s="5" t="s">
        <v>93</v>
      </c>
      <c r="AA108" s="5" t="s">
        <v>96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27">
        <f t="shared" si="13"/>
        <v>4</v>
      </c>
      <c r="AS108" s="27">
        <f t="shared" si="14"/>
        <v>4</v>
      </c>
      <c r="AT108" s="27">
        <f t="shared" si="15"/>
        <v>0.5</v>
      </c>
      <c r="AU108" s="27">
        <f t="shared" si="16"/>
        <v>0</v>
      </c>
      <c r="AV108" s="30">
        <f t="shared" si="17"/>
        <v>12.627397260273973</v>
      </c>
      <c r="AW108" s="5"/>
      <c r="AX108" s="17">
        <f t="shared" si="18"/>
        <v>21.127397260273973</v>
      </c>
      <c r="AY108" s="5"/>
      <c r="AZ108" s="5"/>
      <c r="BA108" s="5"/>
      <c r="BD108" s="10">
        <v>0</v>
      </c>
    </row>
    <row r="109" spans="1:56">
      <c r="A109" s="1">
        <v>108</v>
      </c>
      <c r="B109" s="12" t="s">
        <v>1176</v>
      </c>
      <c r="C109" s="12" t="s">
        <v>278</v>
      </c>
      <c r="D109" s="5" t="s">
        <v>1174</v>
      </c>
      <c r="E109" s="5" t="s">
        <v>1175</v>
      </c>
      <c r="F109" s="5">
        <v>1979</v>
      </c>
      <c r="G109" s="5" t="s">
        <v>234</v>
      </c>
      <c r="H109" s="5" t="s">
        <v>235</v>
      </c>
      <c r="I109" s="5" t="s">
        <v>103</v>
      </c>
      <c r="J109" s="5" t="s">
        <v>3757</v>
      </c>
      <c r="K109" s="5" t="s">
        <v>25</v>
      </c>
      <c r="L109" s="7">
        <v>3</v>
      </c>
      <c r="M109" s="5" t="s">
        <v>38</v>
      </c>
      <c r="N109" s="6">
        <v>40969</v>
      </c>
      <c r="O109" s="8">
        <v>43090</v>
      </c>
      <c r="P109" s="9">
        <f t="shared" si="11"/>
        <v>5.8109589041095893</v>
      </c>
      <c r="Q109" s="6">
        <v>37257</v>
      </c>
      <c r="R109" s="6">
        <v>40883</v>
      </c>
      <c r="S109" s="9">
        <f t="shared" si="12"/>
        <v>9.9342465753424651</v>
      </c>
      <c r="T109" s="9">
        <f>MIN(10,S109)</f>
        <v>9.9342465753424651</v>
      </c>
      <c r="U109" s="5"/>
      <c r="V109" s="5" t="s">
        <v>205</v>
      </c>
      <c r="W109" s="5" t="s">
        <v>207</v>
      </c>
      <c r="X109" s="5" t="s">
        <v>1178</v>
      </c>
      <c r="Y109" s="5" t="s">
        <v>1179</v>
      </c>
      <c r="Z109" s="5" t="s">
        <v>1177</v>
      </c>
      <c r="AA109" s="5" t="s">
        <v>1180</v>
      </c>
      <c r="AB109" s="5"/>
      <c r="AC109" s="5" t="s">
        <v>847</v>
      </c>
      <c r="AD109" s="5" t="s">
        <v>423</v>
      </c>
      <c r="AE109" s="5" t="s">
        <v>849</v>
      </c>
      <c r="AF109" s="5" t="s">
        <v>1181</v>
      </c>
      <c r="AG109" s="6">
        <v>27450</v>
      </c>
      <c r="AH109" s="5" t="s">
        <v>1182</v>
      </c>
      <c r="AI109" s="5" t="s">
        <v>1183</v>
      </c>
      <c r="AJ109" s="5" t="s">
        <v>815</v>
      </c>
      <c r="AK109" s="5" t="s">
        <v>308</v>
      </c>
      <c r="AL109" s="5" t="s">
        <v>310</v>
      </c>
      <c r="AM109" s="5" t="s">
        <v>1184</v>
      </c>
      <c r="AN109" s="5" t="s">
        <v>1185</v>
      </c>
      <c r="AO109" s="5" t="s">
        <v>410</v>
      </c>
      <c r="AP109" s="5" t="s">
        <v>413</v>
      </c>
      <c r="AQ109" s="5"/>
      <c r="AR109" s="32">
        <f t="shared" si="13"/>
        <v>8</v>
      </c>
      <c r="AS109" s="32">
        <f t="shared" si="14"/>
        <v>4</v>
      </c>
      <c r="AT109" s="32">
        <f t="shared" si="15"/>
        <v>1.5</v>
      </c>
      <c r="AU109" s="32">
        <f t="shared" si="16"/>
        <v>0</v>
      </c>
      <c r="AV109" s="33">
        <f t="shared" si="17"/>
        <v>33.178082191780824</v>
      </c>
      <c r="AW109" s="5"/>
      <c r="AX109" s="2">
        <f t="shared" si="18"/>
        <v>46.678082191780824</v>
      </c>
      <c r="AY109" s="5"/>
      <c r="AZ109" s="5"/>
      <c r="BA109" s="5"/>
      <c r="BD109" s="10">
        <v>1</v>
      </c>
    </row>
    <row r="110" spans="1:56">
      <c r="A110" s="4">
        <v>109</v>
      </c>
      <c r="B110" s="5" t="s">
        <v>1188</v>
      </c>
      <c r="C110" s="5" t="s">
        <v>314</v>
      </c>
      <c r="D110" s="5" t="s">
        <v>1186</v>
      </c>
      <c r="E110" s="5" t="s">
        <v>1187</v>
      </c>
      <c r="F110" s="6">
        <v>29114</v>
      </c>
      <c r="G110" s="5" t="s">
        <v>813</v>
      </c>
      <c r="H110" s="5" t="s">
        <v>814</v>
      </c>
      <c r="I110" s="5" t="s">
        <v>815</v>
      </c>
      <c r="J110" s="5" t="s">
        <v>3759</v>
      </c>
      <c r="K110" s="5" t="s">
        <v>25</v>
      </c>
      <c r="L110" s="7">
        <v>3</v>
      </c>
      <c r="M110" s="5" t="s">
        <v>38</v>
      </c>
      <c r="N110" s="6">
        <v>41638</v>
      </c>
      <c r="O110" s="8">
        <v>43090</v>
      </c>
      <c r="P110" s="9">
        <f t="shared" si="11"/>
        <v>3.978082191780822</v>
      </c>
      <c r="Q110" s="6"/>
      <c r="R110" s="6"/>
      <c r="S110" s="9">
        <f t="shared" si="12"/>
        <v>0</v>
      </c>
      <c r="T110" s="9">
        <f>MIN(5,S110)</f>
        <v>0</v>
      </c>
      <c r="U110" s="5"/>
      <c r="V110" s="5" t="s">
        <v>1189</v>
      </c>
      <c r="W110" s="5" t="s">
        <v>1191</v>
      </c>
      <c r="X110" s="5" t="s">
        <v>1190</v>
      </c>
      <c r="Y110" s="5" t="s">
        <v>1192</v>
      </c>
      <c r="Z110" s="5" t="s">
        <v>597</v>
      </c>
      <c r="AA110" s="5" t="s">
        <v>975</v>
      </c>
      <c r="AB110" s="5"/>
      <c r="AC110" s="5" t="s">
        <v>1193</v>
      </c>
      <c r="AD110" s="5" t="s">
        <v>1194</v>
      </c>
      <c r="AE110" s="5" t="s">
        <v>1195</v>
      </c>
      <c r="AF110" s="5" t="s">
        <v>1196</v>
      </c>
      <c r="AG110" s="6">
        <v>26098</v>
      </c>
      <c r="AH110" s="5" t="s">
        <v>813</v>
      </c>
      <c r="AI110" s="5" t="s">
        <v>814</v>
      </c>
      <c r="AJ110" s="5" t="s">
        <v>815</v>
      </c>
      <c r="AK110" s="5" t="s">
        <v>91</v>
      </c>
      <c r="AL110" s="5" t="s">
        <v>94</v>
      </c>
      <c r="AM110" s="5" t="s">
        <v>1197</v>
      </c>
      <c r="AN110" s="5" t="s">
        <v>1198</v>
      </c>
      <c r="AO110" s="5" t="s">
        <v>1029</v>
      </c>
      <c r="AP110" s="5" t="s">
        <v>1032</v>
      </c>
      <c r="AQ110" s="5"/>
      <c r="AR110" s="27">
        <f t="shared" si="13"/>
        <v>7</v>
      </c>
      <c r="AS110" s="27">
        <f t="shared" si="14"/>
        <v>4</v>
      </c>
      <c r="AT110" s="27">
        <f t="shared" si="15"/>
        <v>1.5</v>
      </c>
      <c r="AU110" s="27">
        <f t="shared" si="16"/>
        <v>0</v>
      </c>
      <c r="AV110" s="30">
        <f t="shared" si="17"/>
        <v>15.912328767123288</v>
      </c>
      <c r="AW110" s="5"/>
      <c r="AX110" s="17">
        <f t="shared" si="18"/>
        <v>28.412328767123288</v>
      </c>
      <c r="AY110" s="5"/>
      <c r="AZ110" s="5"/>
      <c r="BA110" s="5"/>
      <c r="BD110" s="10">
        <v>0</v>
      </c>
    </row>
    <row r="111" spans="1:56">
      <c r="A111" s="1">
        <v>110</v>
      </c>
      <c r="B111" s="12" t="s">
        <v>1200</v>
      </c>
      <c r="C111" s="12" t="s">
        <v>782</v>
      </c>
      <c r="D111" s="5" t="s">
        <v>1199</v>
      </c>
      <c r="E111" s="5" t="s">
        <v>1127</v>
      </c>
      <c r="F111" s="6">
        <v>28521</v>
      </c>
      <c r="G111" s="5" t="s">
        <v>49</v>
      </c>
      <c r="H111" s="5" t="s">
        <v>103</v>
      </c>
      <c r="I111" s="5" t="s">
        <v>103</v>
      </c>
      <c r="J111" s="5" t="s">
        <v>24</v>
      </c>
      <c r="K111" s="5" t="s">
        <v>25</v>
      </c>
      <c r="L111" s="7">
        <v>3</v>
      </c>
      <c r="M111" s="5" t="s">
        <v>38</v>
      </c>
      <c r="N111" s="6">
        <v>39802</v>
      </c>
      <c r="O111" s="8">
        <v>43090</v>
      </c>
      <c r="P111" s="9">
        <f t="shared" si="11"/>
        <v>9.0082191780821912</v>
      </c>
      <c r="Q111" s="6"/>
      <c r="R111" s="6"/>
      <c r="S111" s="9">
        <f t="shared" si="12"/>
        <v>0</v>
      </c>
      <c r="T111" s="9">
        <f>MIN(5,S111)</f>
        <v>0</v>
      </c>
      <c r="U111" s="5"/>
      <c r="V111" s="5" t="s">
        <v>491</v>
      </c>
      <c r="W111" s="5" t="s">
        <v>493</v>
      </c>
      <c r="X111" s="5" t="s">
        <v>1200</v>
      </c>
      <c r="Y111" s="5" t="s">
        <v>1199</v>
      </c>
      <c r="Z111" s="5" t="s">
        <v>29</v>
      </c>
      <c r="AA111" s="5" t="s">
        <v>62</v>
      </c>
      <c r="AB111" s="5"/>
      <c r="AC111" s="5" t="s">
        <v>1020</v>
      </c>
      <c r="AD111" s="5" t="s">
        <v>1201</v>
      </c>
      <c r="AE111" s="5" t="s">
        <v>1202</v>
      </c>
      <c r="AF111" s="5" t="s">
        <v>1203</v>
      </c>
      <c r="AG111" s="6">
        <v>27729</v>
      </c>
      <c r="AH111" s="5" t="s">
        <v>49</v>
      </c>
      <c r="AI111" s="5" t="s">
        <v>103</v>
      </c>
      <c r="AJ111" s="5" t="s">
        <v>103</v>
      </c>
      <c r="AK111" s="5" t="s">
        <v>105</v>
      </c>
      <c r="AL111" s="5" t="s">
        <v>108</v>
      </c>
      <c r="AM111" s="5" t="s">
        <v>1204</v>
      </c>
      <c r="AN111" s="5" t="s">
        <v>1205</v>
      </c>
      <c r="AO111" s="5" t="s">
        <v>981</v>
      </c>
      <c r="AP111" s="5" t="s">
        <v>983</v>
      </c>
      <c r="AQ111" s="5"/>
      <c r="AR111" s="32">
        <f t="shared" si="13"/>
        <v>4</v>
      </c>
      <c r="AS111" s="32">
        <f t="shared" si="14"/>
        <v>4</v>
      </c>
      <c r="AT111" s="32">
        <f t="shared" si="15"/>
        <v>1.5</v>
      </c>
      <c r="AU111" s="32">
        <f t="shared" si="16"/>
        <v>0</v>
      </c>
      <c r="AV111" s="33">
        <f t="shared" si="17"/>
        <v>36.032876712328765</v>
      </c>
      <c r="AW111" s="5"/>
      <c r="AX111" s="2">
        <f t="shared" si="18"/>
        <v>45.532876712328765</v>
      </c>
      <c r="AY111" s="5"/>
      <c r="AZ111" s="5"/>
      <c r="BA111" s="5"/>
      <c r="BD111" s="10">
        <v>1</v>
      </c>
    </row>
    <row r="112" spans="1:56">
      <c r="A112" s="4">
        <v>111</v>
      </c>
      <c r="B112" s="5" t="s">
        <v>1207</v>
      </c>
      <c r="C112" s="5" t="s">
        <v>105</v>
      </c>
      <c r="D112" s="5" t="s">
        <v>1206</v>
      </c>
      <c r="E112" s="5" t="s">
        <v>108</v>
      </c>
      <c r="F112" s="6">
        <v>29185</v>
      </c>
      <c r="G112" s="5" t="s">
        <v>1208</v>
      </c>
      <c r="H112" s="5" t="s">
        <v>1209</v>
      </c>
      <c r="I112" s="5" t="s">
        <v>1210</v>
      </c>
      <c r="J112" s="5" t="s">
        <v>24</v>
      </c>
      <c r="K112" s="5" t="s">
        <v>25</v>
      </c>
      <c r="L112" s="7">
        <v>4</v>
      </c>
      <c r="M112" s="5" t="s">
        <v>38</v>
      </c>
      <c r="N112" s="6">
        <v>41638</v>
      </c>
      <c r="O112" s="8">
        <v>43090</v>
      </c>
      <c r="P112" s="9">
        <f t="shared" si="11"/>
        <v>3.978082191780822</v>
      </c>
      <c r="Q112" s="6">
        <v>38143</v>
      </c>
      <c r="R112" s="6">
        <v>41638</v>
      </c>
      <c r="S112" s="9">
        <f t="shared" si="12"/>
        <v>9.5753424657534243</v>
      </c>
      <c r="T112" s="9">
        <f>MIN(5,S112)</f>
        <v>5</v>
      </c>
      <c r="U112" s="5"/>
      <c r="V112" s="5" t="s">
        <v>1211</v>
      </c>
      <c r="W112" s="5" t="s">
        <v>1213</v>
      </c>
      <c r="X112" s="5" t="s">
        <v>1212</v>
      </c>
      <c r="Y112" s="5" t="s">
        <v>1214</v>
      </c>
      <c r="Z112" s="5" t="s">
        <v>1216</v>
      </c>
      <c r="AA112" s="5" t="s">
        <v>1215</v>
      </c>
      <c r="AB112" s="5"/>
      <c r="AC112" s="5" t="s">
        <v>1217</v>
      </c>
      <c r="AD112" s="5" t="s">
        <v>1218</v>
      </c>
      <c r="AE112" s="5" t="s">
        <v>1219</v>
      </c>
      <c r="AF112" s="5" t="s">
        <v>1220</v>
      </c>
      <c r="AG112" s="6">
        <v>30664</v>
      </c>
      <c r="AH112" s="5" t="s">
        <v>1221</v>
      </c>
      <c r="AI112" s="5" t="s">
        <v>1222</v>
      </c>
      <c r="AJ112" s="5" t="s">
        <v>1210</v>
      </c>
      <c r="AK112" s="5" t="s">
        <v>28</v>
      </c>
      <c r="AL112" s="5" t="s">
        <v>54</v>
      </c>
      <c r="AM112" s="5" t="s">
        <v>1223</v>
      </c>
      <c r="AN112" s="5" t="s">
        <v>1225</v>
      </c>
      <c r="AO112" s="5" t="s">
        <v>1224</v>
      </c>
      <c r="AP112" s="5" t="s">
        <v>832</v>
      </c>
      <c r="AQ112" s="5"/>
      <c r="AR112" s="27">
        <f t="shared" si="13"/>
        <v>4</v>
      </c>
      <c r="AS112" s="27">
        <f t="shared" si="14"/>
        <v>4</v>
      </c>
      <c r="AT112" s="27">
        <f t="shared" si="15"/>
        <v>2</v>
      </c>
      <c r="AU112" s="27">
        <f t="shared" si="16"/>
        <v>0</v>
      </c>
      <c r="AV112" s="30">
        <f t="shared" si="17"/>
        <v>20.912328767123288</v>
      </c>
      <c r="AW112" s="5"/>
      <c r="AX112" s="17">
        <f t="shared" si="18"/>
        <v>30.912328767123288</v>
      </c>
      <c r="AY112" s="5" t="s">
        <v>4098</v>
      </c>
      <c r="AZ112" s="5" t="s">
        <v>4100</v>
      </c>
      <c r="BA112" s="5" t="s">
        <v>4105</v>
      </c>
      <c r="BD112" s="10">
        <v>0</v>
      </c>
    </row>
    <row r="113" spans="1:56">
      <c r="A113" s="1">
        <v>112</v>
      </c>
      <c r="B113" s="12" t="s">
        <v>1226</v>
      </c>
      <c r="C113" s="12" t="s">
        <v>508</v>
      </c>
      <c r="D113" s="5" t="s">
        <v>1227</v>
      </c>
      <c r="E113" s="5" t="s">
        <v>939</v>
      </c>
      <c r="F113" s="6">
        <v>32109</v>
      </c>
      <c r="G113" s="5" t="s">
        <v>370</v>
      </c>
      <c r="H113" s="5" t="s">
        <v>371</v>
      </c>
      <c r="I113" s="5" t="s">
        <v>137</v>
      </c>
      <c r="J113" s="5" t="s">
        <v>3758</v>
      </c>
      <c r="K113" s="5" t="s">
        <v>25</v>
      </c>
      <c r="L113" s="7">
        <v>1</v>
      </c>
      <c r="M113" s="5" t="s">
        <v>38</v>
      </c>
      <c r="N113" s="6">
        <v>41933</v>
      </c>
      <c r="O113" s="8">
        <v>43090</v>
      </c>
      <c r="P113" s="9">
        <f t="shared" si="11"/>
        <v>3.1698630136986301</v>
      </c>
      <c r="Q113" s="6"/>
      <c r="R113" s="6"/>
      <c r="S113" s="9">
        <f t="shared" si="12"/>
        <v>0</v>
      </c>
      <c r="T113" s="9">
        <f>MIN(5,S113)</f>
        <v>0</v>
      </c>
      <c r="U113" s="5"/>
      <c r="V113" s="5" t="s">
        <v>105</v>
      </c>
      <c r="W113" s="5" t="s">
        <v>108</v>
      </c>
      <c r="X113" s="5" t="s">
        <v>1228</v>
      </c>
      <c r="Y113" s="5" t="s">
        <v>1229</v>
      </c>
      <c r="Z113" s="5" t="s">
        <v>738</v>
      </c>
      <c r="AA113" s="5" t="s">
        <v>739</v>
      </c>
      <c r="AB113" s="5"/>
      <c r="AC113" s="5" t="s">
        <v>1230</v>
      </c>
      <c r="AD113" s="5" t="s">
        <v>1231</v>
      </c>
      <c r="AE113" s="5" t="s">
        <v>1232</v>
      </c>
      <c r="AF113" s="5" t="s">
        <v>1233</v>
      </c>
      <c r="AG113" s="6">
        <v>29143</v>
      </c>
      <c r="AH113" s="5" t="s">
        <v>886</v>
      </c>
      <c r="AI113" s="5" t="s">
        <v>1234</v>
      </c>
      <c r="AJ113" s="5" t="s">
        <v>1235</v>
      </c>
      <c r="AK113" s="5" t="s">
        <v>1236</v>
      </c>
      <c r="AL113" s="5" t="s">
        <v>1238</v>
      </c>
      <c r="AM113" s="5" t="s">
        <v>1237</v>
      </c>
      <c r="AN113" s="5" t="s">
        <v>1239</v>
      </c>
      <c r="AO113" s="5" t="s">
        <v>508</v>
      </c>
      <c r="AP113" s="5" t="s">
        <v>939</v>
      </c>
      <c r="AQ113" s="5"/>
      <c r="AR113" s="32">
        <f t="shared" si="13"/>
        <v>2</v>
      </c>
      <c r="AS113" s="32">
        <f t="shared" si="14"/>
        <v>4</v>
      </c>
      <c r="AT113" s="32">
        <f t="shared" si="15"/>
        <v>0.5</v>
      </c>
      <c r="AU113" s="32">
        <f t="shared" si="16"/>
        <v>0</v>
      </c>
      <c r="AV113" s="33">
        <f t="shared" si="17"/>
        <v>12.67945205479452</v>
      </c>
      <c r="AW113" s="5"/>
      <c r="AX113" s="2">
        <f t="shared" si="18"/>
        <v>19.17945205479452</v>
      </c>
      <c r="AY113" s="5"/>
      <c r="AZ113" s="5"/>
      <c r="BA113" s="5"/>
      <c r="BD113" s="10">
        <v>1</v>
      </c>
    </row>
    <row r="114" spans="1:56">
      <c r="A114" s="4">
        <v>113</v>
      </c>
      <c r="B114" s="5" t="s">
        <v>1240</v>
      </c>
      <c r="C114" s="5" t="s">
        <v>855</v>
      </c>
      <c r="D114" s="5" t="s">
        <v>1241</v>
      </c>
      <c r="E114" s="5" t="s">
        <v>1242</v>
      </c>
      <c r="F114" s="6">
        <v>27918</v>
      </c>
      <c r="G114" s="5" t="s">
        <v>49</v>
      </c>
      <c r="H114" s="5" t="s">
        <v>103</v>
      </c>
      <c r="I114" s="5" t="s">
        <v>103</v>
      </c>
      <c r="J114" s="5" t="s">
        <v>24</v>
      </c>
      <c r="K114" s="5" t="s">
        <v>25</v>
      </c>
      <c r="L114" s="7">
        <v>1</v>
      </c>
      <c r="M114" s="5" t="s">
        <v>38</v>
      </c>
      <c r="N114" s="6">
        <v>37991</v>
      </c>
      <c r="O114" s="8">
        <v>43090</v>
      </c>
      <c r="P114" s="9">
        <f t="shared" si="11"/>
        <v>13.96986301369863</v>
      </c>
      <c r="Q114" s="6">
        <v>35763</v>
      </c>
      <c r="R114" s="6">
        <v>37985</v>
      </c>
      <c r="S114" s="9">
        <f t="shared" si="12"/>
        <v>6.087671232876712</v>
      </c>
      <c r="T114" s="9">
        <f>MIN(10,S114)</f>
        <v>6.087671232876712</v>
      </c>
      <c r="U114" s="5"/>
      <c r="V114" s="5" t="s">
        <v>780</v>
      </c>
      <c r="W114" s="5" t="s">
        <v>784</v>
      </c>
      <c r="X114" s="5" t="s">
        <v>1243</v>
      </c>
      <c r="Y114" s="5" t="s">
        <v>1244</v>
      </c>
      <c r="Z114" s="5" t="s">
        <v>273</v>
      </c>
      <c r="AA114" s="5" t="s">
        <v>276</v>
      </c>
      <c r="AB114" s="5"/>
      <c r="AC114" s="5" t="s">
        <v>1245</v>
      </c>
      <c r="AD114" s="5" t="s">
        <v>1246</v>
      </c>
      <c r="AE114" s="5" t="s">
        <v>1247</v>
      </c>
      <c r="AF114" s="5" t="s">
        <v>1248</v>
      </c>
      <c r="AG114" s="6">
        <v>29367</v>
      </c>
      <c r="AH114" s="5" t="s">
        <v>49</v>
      </c>
      <c r="AI114" s="5" t="s">
        <v>103</v>
      </c>
      <c r="AJ114" s="5" t="s">
        <v>103</v>
      </c>
      <c r="AK114" s="5" t="s">
        <v>926</v>
      </c>
      <c r="AL114" s="5" t="s">
        <v>928</v>
      </c>
      <c r="AM114" s="5" t="s">
        <v>1249</v>
      </c>
      <c r="AN114" s="5" t="s">
        <v>1251</v>
      </c>
      <c r="AO114" s="5" t="s">
        <v>1250</v>
      </c>
      <c r="AP114" s="5" t="s">
        <v>1252</v>
      </c>
      <c r="AQ114" s="5"/>
      <c r="AR114" s="27">
        <f t="shared" si="13"/>
        <v>4</v>
      </c>
      <c r="AS114" s="27">
        <f t="shared" si="14"/>
        <v>4</v>
      </c>
      <c r="AT114" s="27">
        <f t="shared" si="15"/>
        <v>0.5</v>
      </c>
      <c r="AU114" s="27">
        <f t="shared" si="16"/>
        <v>0</v>
      </c>
      <c r="AV114" s="30">
        <f t="shared" si="17"/>
        <v>61.967123287671228</v>
      </c>
      <c r="AW114" s="5"/>
      <c r="AX114" s="17">
        <f t="shared" si="18"/>
        <v>70.467123287671228</v>
      </c>
      <c r="AY114" s="5"/>
      <c r="AZ114" s="5"/>
      <c r="BA114" s="5"/>
      <c r="BD114" s="10">
        <v>0</v>
      </c>
    </row>
    <row r="115" spans="1:56">
      <c r="A115" s="1">
        <v>114</v>
      </c>
      <c r="B115" s="12" t="s">
        <v>1253</v>
      </c>
      <c r="C115" s="12" t="s">
        <v>1254</v>
      </c>
      <c r="D115" s="5" t="s">
        <v>1255</v>
      </c>
      <c r="E115" s="5" t="s">
        <v>1256</v>
      </c>
      <c r="F115" s="6">
        <v>31894</v>
      </c>
      <c r="G115" s="5" t="s">
        <v>641</v>
      </c>
      <c r="H115" s="5" t="s">
        <v>137</v>
      </c>
      <c r="I115" s="5" t="s">
        <v>137</v>
      </c>
      <c r="J115" s="5" t="s">
        <v>3758</v>
      </c>
      <c r="K115" s="5" t="s">
        <v>25</v>
      </c>
      <c r="L115" s="7">
        <v>1</v>
      </c>
      <c r="M115" s="5" t="s">
        <v>38</v>
      </c>
      <c r="N115" s="6">
        <v>42395</v>
      </c>
      <c r="O115" s="8">
        <v>43090</v>
      </c>
      <c r="P115" s="9">
        <f t="shared" si="11"/>
        <v>1.904109589041096</v>
      </c>
      <c r="Q115" s="6">
        <v>40665</v>
      </c>
      <c r="R115" s="6">
        <v>42394</v>
      </c>
      <c r="S115" s="9">
        <f t="shared" si="12"/>
        <v>4.7369863013698632</v>
      </c>
      <c r="T115" s="9">
        <f t="shared" ref="T115:T120" si="23">MIN(5,S115)</f>
        <v>4.7369863013698632</v>
      </c>
      <c r="U115" s="5"/>
      <c r="V115" s="5" t="s">
        <v>423</v>
      </c>
      <c r="W115" s="5" t="s">
        <v>1181</v>
      </c>
      <c r="X115" s="5" t="s">
        <v>1257</v>
      </c>
      <c r="Y115" s="5" t="s">
        <v>1258</v>
      </c>
      <c r="Z115" s="5" t="s">
        <v>143</v>
      </c>
      <c r="AA115" s="5" t="s">
        <v>1095</v>
      </c>
      <c r="AB115" s="5"/>
      <c r="AC115" s="5" t="s">
        <v>1259</v>
      </c>
      <c r="AD115" s="5" t="s">
        <v>1260</v>
      </c>
      <c r="AE115" s="5" t="s">
        <v>1261</v>
      </c>
      <c r="AF115" s="5" t="s">
        <v>1262</v>
      </c>
      <c r="AG115" s="6">
        <v>32137</v>
      </c>
      <c r="AH115" s="5" t="s">
        <v>1263</v>
      </c>
      <c r="AI115" s="5" t="s">
        <v>1264</v>
      </c>
      <c r="AJ115" s="5" t="s">
        <v>152</v>
      </c>
      <c r="AK115" s="5" t="s">
        <v>282</v>
      </c>
      <c r="AL115" s="5" t="s">
        <v>279</v>
      </c>
      <c r="AM115" s="5" t="s">
        <v>841</v>
      </c>
      <c r="AN115" s="5" t="s">
        <v>843</v>
      </c>
      <c r="AO115" s="5" t="s">
        <v>530</v>
      </c>
      <c r="AP115" s="5" t="s">
        <v>531</v>
      </c>
      <c r="AQ115" s="5"/>
      <c r="AR115" s="32">
        <f t="shared" si="13"/>
        <v>2</v>
      </c>
      <c r="AS115" s="32">
        <f t="shared" si="14"/>
        <v>4</v>
      </c>
      <c r="AT115" s="32">
        <f t="shared" si="15"/>
        <v>0.5</v>
      </c>
      <c r="AU115" s="32">
        <f t="shared" si="16"/>
        <v>0</v>
      </c>
      <c r="AV115" s="33">
        <f t="shared" si="17"/>
        <v>12.353424657534248</v>
      </c>
      <c r="AW115" s="5"/>
      <c r="AX115" s="2">
        <f t="shared" si="18"/>
        <v>18.853424657534248</v>
      </c>
      <c r="AY115" s="5" t="s">
        <v>4098</v>
      </c>
      <c r="AZ115" s="5" t="s">
        <v>4100</v>
      </c>
      <c r="BA115" s="5" t="s">
        <v>4105</v>
      </c>
      <c r="BD115" s="10">
        <v>1</v>
      </c>
    </row>
    <row r="116" spans="1:56">
      <c r="A116" s="4">
        <v>115</v>
      </c>
      <c r="B116" s="5" t="s">
        <v>1265</v>
      </c>
      <c r="C116" s="5" t="s">
        <v>1266</v>
      </c>
      <c r="D116" s="5" t="s">
        <v>1267</v>
      </c>
      <c r="E116" s="5" t="s">
        <v>1268</v>
      </c>
      <c r="F116" s="6">
        <v>28546</v>
      </c>
      <c r="G116" s="5" t="s">
        <v>212</v>
      </c>
      <c r="H116" s="5" t="s">
        <v>213</v>
      </c>
      <c r="I116" s="5" t="s">
        <v>213</v>
      </c>
      <c r="J116" s="5" t="s">
        <v>3757</v>
      </c>
      <c r="K116" s="5" t="s">
        <v>25</v>
      </c>
      <c r="L116" s="7">
        <v>1</v>
      </c>
      <c r="M116" s="5" t="s">
        <v>26</v>
      </c>
      <c r="N116" s="6">
        <v>39431</v>
      </c>
      <c r="O116" s="8">
        <v>43090</v>
      </c>
      <c r="P116" s="9">
        <f t="shared" si="11"/>
        <v>10.024657534246575</v>
      </c>
      <c r="Q116" s="6"/>
      <c r="R116" s="6"/>
      <c r="S116" s="9">
        <f t="shared" si="12"/>
        <v>0</v>
      </c>
      <c r="T116" s="9">
        <f t="shared" si="23"/>
        <v>0</v>
      </c>
      <c r="U116" s="5"/>
      <c r="V116" s="5" t="s">
        <v>364</v>
      </c>
      <c r="W116" s="5" t="s">
        <v>517</v>
      </c>
      <c r="X116" s="5" t="s">
        <v>1265</v>
      </c>
      <c r="Y116" s="5" t="s">
        <v>1267</v>
      </c>
      <c r="Z116" s="5" t="s">
        <v>31</v>
      </c>
      <c r="AA116" s="5" t="s">
        <v>209</v>
      </c>
      <c r="AB116" s="5"/>
      <c r="AC116" s="5" t="s">
        <v>1269</v>
      </c>
      <c r="AD116" s="5" t="s">
        <v>1270</v>
      </c>
      <c r="AE116" s="5" t="s">
        <v>1271</v>
      </c>
      <c r="AF116" s="5" t="s">
        <v>1272</v>
      </c>
      <c r="AG116" s="6">
        <v>31327</v>
      </c>
      <c r="AH116" s="5" t="s">
        <v>212</v>
      </c>
      <c r="AI116" s="5" t="s">
        <v>213</v>
      </c>
      <c r="AJ116" s="5" t="s">
        <v>213</v>
      </c>
      <c r="AK116" s="5" t="s">
        <v>1273</v>
      </c>
      <c r="AL116" s="5" t="s">
        <v>1274</v>
      </c>
      <c r="AM116" s="5" t="s">
        <v>1269</v>
      </c>
      <c r="AN116" s="5" t="s">
        <v>1271</v>
      </c>
      <c r="AO116" s="5" t="s">
        <v>1270</v>
      </c>
      <c r="AP116" s="5" t="s">
        <v>1272</v>
      </c>
      <c r="AQ116" s="5"/>
      <c r="AR116" s="27">
        <f t="shared" si="13"/>
        <v>8</v>
      </c>
      <c r="AS116" s="27">
        <f t="shared" si="14"/>
        <v>4</v>
      </c>
      <c r="AT116" s="27">
        <f t="shared" si="15"/>
        <v>0.5</v>
      </c>
      <c r="AU116" s="27">
        <f t="shared" si="16"/>
        <v>4</v>
      </c>
      <c r="AV116" s="30">
        <f t="shared" si="17"/>
        <v>40.098630136986301</v>
      </c>
      <c r="AW116" s="5"/>
      <c r="AX116" s="17">
        <f t="shared" si="18"/>
        <v>56.598630136986301</v>
      </c>
      <c r="AY116" s="5" t="s">
        <v>4098</v>
      </c>
      <c r="AZ116" s="5" t="s">
        <v>4100</v>
      </c>
      <c r="BA116" s="5" t="s">
        <v>4105</v>
      </c>
      <c r="BD116" s="10">
        <v>0</v>
      </c>
    </row>
    <row r="117" spans="1:56">
      <c r="A117" s="1">
        <v>116</v>
      </c>
      <c r="B117" s="12" t="s">
        <v>1275</v>
      </c>
      <c r="C117" s="12" t="s">
        <v>1276</v>
      </c>
      <c r="D117" s="5" t="s">
        <v>1034</v>
      </c>
      <c r="E117" s="5" t="s">
        <v>1277</v>
      </c>
      <c r="F117" s="6">
        <v>31413</v>
      </c>
      <c r="G117" s="5" t="s">
        <v>644</v>
      </c>
      <c r="H117" s="5" t="s">
        <v>645</v>
      </c>
      <c r="I117" s="5" t="s">
        <v>103</v>
      </c>
      <c r="J117" s="5" t="s">
        <v>24</v>
      </c>
      <c r="K117" s="5" t="s">
        <v>37</v>
      </c>
      <c r="L117" s="7">
        <v>0</v>
      </c>
      <c r="M117" s="5" t="s">
        <v>38</v>
      </c>
      <c r="N117" s="6">
        <v>41638</v>
      </c>
      <c r="O117" s="8">
        <v>43090</v>
      </c>
      <c r="P117" s="9">
        <f t="shared" si="11"/>
        <v>3.978082191780822</v>
      </c>
      <c r="Q117" s="6"/>
      <c r="R117" s="6"/>
      <c r="S117" s="9">
        <f t="shared" si="12"/>
        <v>0</v>
      </c>
      <c r="T117" s="9">
        <f t="shared" si="23"/>
        <v>0</v>
      </c>
      <c r="U117" s="5"/>
      <c r="V117" s="5" t="s">
        <v>294</v>
      </c>
      <c r="W117" s="5" t="s">
        <v>574</v>
      </c>
      <c r="X117" s="5" t="s">
        <v>1278</v>
      </c>
      <c r="Y117" s="5" t="s">
        <v>1279</v>
      </c>
      <c r="Z117" s="5" t="s">
        <v>192</v>
      </c>
      <c r="AA117" s="5" t="s">
        <v>194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32">
        <f t="shared" si="13"/>
        <v>4</v>
      </c>
      <c r="AS117" s="32">
        <f t="shared" si="14"/>
        <v>2</v>
      </c>
      <c r="AT117" s="32">
        <f t="shared" si="15"/>
        <v>0</v>
      </c>
      <c r="AU117" s="32">
        <f t="shared" si="16"/>
        <v>0</v>
      </c>
      <c r="AV117" s="33">
        <f t="shared" si="17"/>
        <v>15.912328767123288</v>
      </c>
      <c r="AW117" s="5"/>
      <c r="AX117" s="2">
        <f t="shared" si="18"/>
        <v>21.912328767123288</v>
      </c>
      <c r="AY117" s="5"/>
      <c r="AZ117" s="5"/>
      <c r="BA117" s="5"/>
      <c r="BD117" s="10">
        <v>1</v>
      </c>
    </row>
    <row r="118" spans="1:56">
      <c r="A118" s="4">
        <v>117</v>
      </c>
      <c r="B118" s="5" t="s">
        <v>1282</v>
      </c>
      <c r="C118" s="5" t="s">
        <v>1016</v>
      </c>
      <c r="D118" s="5" t="s">
        <v>1280</v>
      </c>
      <c r="E118" s="5" t="s">
        <v>1281</v>
      </c>
      <c r="F118" s="6">
        <v>25895</v>
      </c>
      <c r="G118" s="5" t="s">
        <v>212</v>
      </c>
      <c r="H118" s="5" t="s">
        <v>213</v>
      </c>
      <c r="I118" s="5" t="s">
        <v>213</v>
      </c>
      <c r="J118" s="5" t="s">
        <v>24</v>
      </c>
      <c r="K118" s="5" t="s">
        <v>25</v>
      </c>
      <c r="L118" s="7">
        <v>3</v>
      </c>
      <c r="M118" s="5" t="s">
        <v>38</v>
      </c>
      <c r="N118" s="6">
        <v>40178</v>
      </c>
      <c r="O118" s="8">
        <v>43090</v>
      </c>
      <c r="P118" s="9">
        <f t="shared" si="11"/>
        <v>7.978082191780822</v>
      </c>
      <c r="Q118" s="6"/>
      <c r="R118" s="6"/>
      <c r="S118" s="9">
        <f t="shared" si="12"/>
        <v>0</v>
      </c>
      <c r="T118" s="9">
        <f t="shared" si="23"/>
        <v>0</v>
      </c>
      <c r="U118" s="5"/>
      <c r="V118" s="5" t="s">
        <v>1283</v>
      </c>
      <c r="W118" s="5" t="s">
        <v>498</v>
      </c>
      <c r="X118" s="5" t="s">
        <v>1284</v>
      </c>
      <c r="Y118" s="5" t="s">
        <v>1285</v>
      </c>
      <c r="Z118" s="5" t="s">
        <v>192</v>
      </c>
      <c r="AA118" s="5" t="s">
        <v>194</v>
      </c>
      <c r="AB118" s="5"/>
      <c r="AC118" s="5" t="s">
        <v>1286</v>
      </c>
      <c r="AD118" s="5" t="s">
        <v>1000</v>
      </c>
      <c r="AE118" s="5" t="s">
        <v>1287</v>
      </c>
      <c r="AF118" s="5" t="s">
        <v>1002</v>
      </c>
      <c r="AG118" s="5">
        <v>1966</v>
      </c>
      <c r="AH118" s="5" t="s">
        <v>1288</v>
      </c>
      <c r="AI118" s="5" t="s">
        <v>1289</v>
      </c>
      <c r="AJ118" s="5" t="s">
        <v>873</v>
      </c>
      <c r="AK118" s="5" t="s">
        <v>23</v>
      </c>
      <c r="AL118" s="5" t="s">
        <v>1291</v>
      </c>
      <c r="AM118" s="5" t="s">
        <v>1290</v>
      </c>
      <c r="AN118" s="5" t="s">
        <v>1292</v>
      </c>
      <c r="AO118" s="5" t="s">
        <v>604</v>
      </c>
      <c r="AP118" s="5" t="s">
        <v>603</v>
      </c>
      <c r="AQ118" s="5"/>
      <c r="AR118" s="27">
        <f t="shared" si="13"/>
        <v>4</v>
      </c>
      <c r="AS118" s="27">
        <f t="shared" si="14"/>
        <v>4</v>
      </c>
      <c r="AT118" s="27">
        <f t="shared" si="15"/>
        <v>1.5</v>
      </c>
      <c r="AU118" s="27">
        <f t="shared" si="16"/>
        <v>0</v>
      </c>
      <c r="AV118" s="30">
        <f t="shared" si="17"/>
        <v>31.912328767123288</v>
      </c>
      <c r="AW118" s="5"/>
      <c r="AX118" s="17">
        <f t="shared" si="18"/>
        <v>41.412328767123284</v>
      </c>
      <c r="AY118" s="5"/>
      <c r="AZ118" s="5"/>
      <c r="BA118" s="5"/>
      <c r="BD118" s="10">
        <v>0</v>
      </c>
    </row>
    <row r="119" spans="1:56">
      <c r="A119" s="1">
        <v>118</v>
      </c>
      <c r="B119" s="12" t="s">
        <v>1293</v>
      </c>
      <c r="C119" s="12" t="s">
        <v>112</v>
      </c>
      <c r="D119" s="5" t="s">
        <v>1294</v>
      </c>
      <c r="E119" s="5" t="s">
        <v>1295</v>
      </c>
      <c r="F119" s="6">
        <v>26120</v>
      </c>
      <c r="G119" s="5" t="s">
        <v>1296</v>
      </c>
      <c r="H119" s="5" t="s">
        <v>1297</v>
      </c>
      <c r="I119" s="5" t="s">
        <v>667</v>
      </c>
      <c r="J119" s="5" t="s">
        <v>3759</v>
      </c>
      <c r="K119" s="5" t="s">
        <v>25</v>
      </c>
      <c r="L119" s="7">
        <v>1</v>
      </c>
      <c r="M119" s="5" t="s">
        <v>38</v>
      </c>
      <c r="N119" s="6">
        <v>38341</v>
      </c>
      <c r="O119" s="8">
        <v>43090</v>
      </c>
      <c r="P119" s="9">
        <f t="shared" si="11"/>
        <v>13.010958904109589</v>
      </c>
      <c r="Q119" s="6"/>
      <c r="R119" s="6"/>
      <c r="S119" s="9">
        <f t="shared" si="12"/>
        <v>0</v>
      </c>
      <c r="T119" s="9">
        <f t="shared" si="23"/>
        <v>0</v>
      </c>
      <c r="U119" s="5"/>
      <c r="V119" s="5" t="s">
        <v>123</v>
      </c>
      <c r="W119" s="5" t="s">
        <v>125</v>
      </c>
      <c r="X119" s="5" t="s">
        <v>562</v>
      </c>
      <c r="Y119" s="5" t="s">
        <v>564</v>
      </c>
      <c r="Z119" s="5" t="s">
        <v>968</v>
      </c>
      <c r="AA119" s="5" t="s">
        <v>971</v>
      </c>
      <c r="AB119" s="5"/>
      <c r="AC119" s="5" t="s">
        <v>1298</v>
      </c>
      <c r="AD119" s="5" t="s">
        <v>1299</v>
      </c>
      <c r="AE119" s="5" t="s">
        <v>1300</v>
      </c>
      <c r="AF119" s="5" t="s">
        <v>1301</v>
      </c>
      <c r="AG119" s="6">
        <v>26843</v>
      </c>
      <c r="AH119" s="5" t="s">
        <v>1302</v>
      </c>
      <c r="AI119" s="5" t="s">
        <v>1303</v>
      </c>
      <c r="AJ119" s="5" t="s">
        <v>667</v>
      </c>
      <c r="AK119" s="5" t="s">
        <v>23</v>
      </c>
      <c r="AL119" s="5" t="s">
        <v>1291</v>
      </c>
      <c r="AM119" s="5" t="s">
        <v>1304</v>
      </c>
      <c r="AN119" s="5" t="s">
        <v>1305</v>
      </c>
      <c r="AO119" s="5" t="s">
        <v>597</v>
      </c>
      <c r="AP119" s="5" t="s">
        <v>599</v>
      </c>
      <c r="AQ119" s="5"/>
      <c r="AR119" s="32">
        <f t="shared" si="13"/>
        <v>7</v>
      </c>
      <c r="AS119" s="32">
        <f t="shared" si="14"/>
        <v>4</v>
      </c>
      <c r="AT119" s="32">
        <f t="shared" si="15"/>
        <v>0.5</v>
      </c>
      <c r="AU119" s="32">
        <f t="shared" si="16"/>
        <v>0</v>
      </c>
      <c r="AV119" s="33">
        <f t="shared" si="17"/>
        <v>52.043835616438358</v>
      </c>
      <c r="AW119" s="5"/>
      <c r="AX119" s="2">
        <f t="shared" si="18"/>
        <v>63.543835616438358</v>
      </c>
      <c r="AY119" s="5" t="s">
        <v>4098</v>
      </c>
      <c r="AZ119" s="5" t="s">
        <v>4100</v>
      </c>
      <c r="BA119" s="5" t="s">
        <v>4107</v>
      </c>
      <c r="BD119" s="10">
        <v>1</v>
      </c>
    </row>
    <row r="120" spans="1:56">
      <c r="A120" s="4">
        <v>119</v>
      </c>
      <c r="B120" s="5" t="s">
        <v>1306</v>
      </c>
      <c r="C120" s="5" t="s">
        <v>395</v>
      </c>
      <c r="D120" s="5" t="s">
        <v>1307</v>
      </c>
      <c r="E120" s="5" t="s">
        <v>1308</v>
      </c>
      <c r="F120" s="6">
        <v>28468</v>
      </c>
      <c r="G120" s="5" t="s">
        <v>49</v>
      </c>
      <c r="H120" s="5" t="s">
        <v>103</v>
      </c>
      <c r="I120" s="5" t="s">
        <v>103</v>
      </c>
      <c r="J120" s="5" t="s">
        <v>24</v>
      </c>
      <c r="K120" s="5" t="s">
        <v>25</v>
      </c>
      <c r="L120" s="7">
        <v>2</v>
      </c>
      <c r="M120" s="5" t="s">
        <v>38</v>
      </c>
      <c r="N120" s="6">
        <v>41211</v>
      </c>
      <c r="O120" s="8">
        <v>43090</v>
      </c>
      <c r="P120" s="9">
        <f t="shared" si="11"/>
        <v>5.1479452054794521</v>
      </c>
      <c r="Q120" s="6">
        <v>38668</v>
      </c>
      <c r="R120" s="6">
        <v>41210</v>
      </c>
      <c r="S120" s="9">
        <f t="shared" si="12"/>
        <v>6.9643835616438352</v>
      </c>
      <c r="T120" s="9">
        <f t="shared" si="23"/>
        <v>5</v>
      </c>
      <c r="U120" s="5"/>
      <c r="V120" s="5" t="s">
        <v>581</v>
      </c>
      <c r="W120" s="5" t="s">
        <v>743</v>
      </c>
      <c r="X120" s="5" t="s">
        <v>1309</v>
      </c>
      <c r="Y120" s="5" t="s">
        <v>1310</v>
      </c>
      <c r="Z120" s="5" t="s">
        <v>597</v>
      </c>
      <c r="AA120" s="5" t="s">
        <v>599</v>
      </c>
      <c r="AB120" s="5"/>
      <c r="AC120" s="5" t="s">
        <v>1311</v>
      </c>
      <c r="AD120" s="5" t="s">
        <v>468</v>
      </c>
      <c r="AE120" s="5" t="s">
        <v>1312</v>
      </c>
      <c r="AF120" s="5" t="s">
        <v>1313</v>
      </c>
      <c r="AG120" s="6">
        <v>26946</v>
      </c>
      <c r="AH120" s="5" t="s">
        <v>886</v>
      </c>
      <c r="AI120" s="5" t="s">
        <v>1234</v>
      </c>
      <c r="AJ120" s="5" t="s">
        <v>1235</v>
      </c>
      <c r="AK120" s="5" t="s">
        <v>484</v>
      </c>
      <c r="AL120" s="5" t="s">
        <v>487</v>
      </c>
      <c r="AM120" s="5" t="s">
        <v>1314</v>
      </c>
      <c r="AN120" s="5" t="s">
        <v>1316</v>
      </c>
      <c r="AO120" s="5" t="s">
        <v>1315</v>
      </c>
      <c r="AP120" s="5" t="s">
        <v>1317</v>
      </c>
      <c r="AQ120" s="5"/>
      <c r="AR120" s="27">
        <f t="shared" si="13"/>
        <v>4</v>
      </c>
      <c r="AS120" s="27">
        <f t="shared" si="14"/>
        <v>4</v>
      </c>
      <c r="AT120" s="27">
        <f t="shared" si="15"/>
        <v>1</v>
      </c>
      <c r="AU120" s="27">
        <f t="shared" si="16"/>
        <v>0</v>
      </c>
      <c r="AV120" s="30">
        <f t="shared" si="17"/>
        <v>25.591780821917808</v>
      </c>
      <c r="AW120" s="5"/>
      <c r="AX120" s="17">
        <f t="shared" si="18"/>
        <v>34.591780821917808</v>
      </c>
      <c r="AY120" s="5"/>
      <c r="AZ120" s="5"/>
      <c r="BA120" s="5"/>
      <c r="BD120" s="10">
        <v>0</v>
      </c>
    </row>
    <row r="121" spans="1:56">
      <c r="A121" s="1">
        <v>120</v>
      </c>
      <c r="B121" s="12" t="s">
        <v>941</v>
      </c>
      <c r="C121" s="12" t="s">
        <v>1320</v>
      </c>
      <c r="D121" s="5" t="s">
        <v>1318</v>
      </c>
      <c r="E121" s="5" t="s">
        <v>1319</v>
      </c>
      <c r="F121" s="6">
        <v>25367</v>
      </c>
      <c r="G121" s="5" t="s">
        <v>49</v>
      </c>
      <c r="H121" s="5" t="s">
        <v>103</v>
      </c>
      <c r="I121" s="5" t="s">
        <v>103</v>
      </c>
      <c r="J121" s="5" t="s">
        <v>3759</v>
      </c>
      <c r="K121" s="5" t="s">
        <v>25</v>
      </c>
      <c r="L121" s="7">
        <v>3</v>
      </c>
      <c r="M121" s="5" t="s">
        <v>38</v>
      </c>
      <c r="N121" s="6">
        <v>39387</v>
      </c>
      <c r="O121" s="8">
        <v>43090</v>
      </c>
      <c r="P121" s="9">
        <f t="shared" si="11"/>
        <v>10.145205479452056</v>
      </c>
      <c r="Q121" s="6">
        <v>34734</v>
      </c>
      <c r="R121" s="6">
        <v>39354</v>
      </c>
      <c r="S121" s="9">
        <f t="shared" si="12"/>
        <v>12.657534246575343</v>
      </c>
      <c r="T121" s="9">
        <f>MIN(10,S121)</f>
        <v>10</v>
      </c>
      <c r="U121" s="5"/>
      <c r="V121" s="5" t="s">
        <v>1321</v>
      </c>
      <c r="W121" s="5" t="s">
        <v>1323</v>
      </c>
      <c r="X121" s="5" t="s">
        <v>1322</v>
      </c>
      <c r="Y121" s="5" t="s">
        <v>1324</v>
      </c>
      <c r="Z121" s="5" t="s">
        <v>1105</v>
      </c>
      <c r="AA121" s="5" t="s">
        <v>838</v>
      </c>
      <c r="AB121" s="5"/>
      <c r="AC121" s="5" t="s">
        <v>618</v>
      </c>
      <c r="AD121" s="5" t="s">
        <v>1325</v>
      </c>
      <c r="AE121" s="5" t="s">
        <v>619</v>
      </c>
      <c r="AF121" s="5" t="s">
        <v>603</v>
      </c>
      <c r="AG121" s="6">
        <v>27455</v>
      </c>
      <c r="AH121" s="5" t="s">
        <v>49</v>
      </c>
      <c r="AI121" s="5" t="s">
        <v>103</v>
      </c>
      <c r="AJ121" s="5" t="s">
        <v>103</v>
      </c>
      <c r="AK121" s="5" t="s">
        <v>283</v>
      </c>
      <c r="AL121" s="5" t="s">
        <v>280</v>
      </c>
      <c r="AM121" s="5" t="s">
        <v>1326</v>
      </c>
      <c r="AN121" s="5" t="s">
        <v>1327</v>
      </c>
      <c r="AO121" s="5" t="s">
        <v>612</v>
      </c>
      <c r="AP121" s="5" t="s">
        <v>615</v>
      </c>
      <c r="AQ121" s="5"/>
      <c r="AR121" s="32">
        <f t="shared" si="13"/>
        <v>7</v>
      </c>
      <c r="AS121" s="32">
        <f t="shared" si="14"/>
        <v>4</v>
      </c>
      <c r="AT121" s="32">
        <f t="shared" si="15"/>
        <v>1.5</v>
      </c>
      <c r="AU121" s="32">
        <f t="shared" si="16"/>
        <v>0</v>
      </c>
      <c r="AV121" s="33">
        <f t="shared" si="17"/>
        <v>50.580821917808223</v>
      </c>
      <c r="AW121" s="5"/>
      <c r="AX121" s="2">
        <f t="shared" si="18"/>
        <v>63.080821917808223</v>
      </c>
      <c r="AY121" s="5"/>
      <c r="AZ121" s="5"/>
      <c r="BA121" s="5"/>
      <c r="BD121" s="10">
        <v>1</v>
      </c>
    </row>
    <row r="122" spans="1:56">
      <c r="A122" s="4">
        <v>121</v>
      </c>
      <c r="B122" s="5" t="s">
        <v>1328</v>
      </c>
      <c r="C122" s="5" t="s">
        <v>105</v>
      </c>
      <c r="D122" s="5" t="s">
        <v>1329</v>
      </c>
      <c r="E122" s="5" t="s">
        <v>108</v>
      </c>
      <c r="F122" s="6">
        <v>31461</v>
      </c>
      <c r="G122" s="5" t="s">
        <v>1330</v>
      </c>
      <c r="H122" s="5" t="s">
        <v>1331</v>
      </c>
      <c r="I122" s="5" t="s">
        <v>1332</v>
      </c>
      <c r="J122" s="5" t="s">
        <v>3758</v>
      </c>
      <c r="K122" s="5" t="s">
        <v>25</v>
      </c>
      <c r="L122" s="7">
        <v>2</v>
      </c>
      <c r="M122" s="5" t="s">
        <v>38</v>
      </c>
      <c r="N122" s="6">
        <v>42697</v>
      </c>
      <c r="O122" s="8">
        <v>43090</v>
      </c>
      <c r="P122" s="9">
        <f t="shared" si="11"/>
        <v>1.0767123287671232</v>
      </c>
      <c r="Q122" s="6">
        <v>41779</v>
      </c>
      <c r="R122" s="6">
        <v>42659</v>
      </c>
      <c r="S122" s="9">
        <f t="shared" si="12"/>
        <v>2.4109589041095889</v>
      </c>
      <c r="T122" s="9">
        <f>MIN(5,S122)</f>
        <v>2.4109589041095889</v>
      </c>
      <c r="U122" s="5"/>
      <c r="V122" s="5" t="s">
        <v>91</v>
      </c>
      <c r="W122" s="5" t="s">
        <v>94</v>
      </c>
      <c r="X122" s="5" t="s">
        <v>1334</v>
      </c>
      <c r="Y122" s="5" t="s">
        <v>1335</v>
      </c>
      <c r="Z122" s="5" t="s">
        <v>1333</v>
      </c>
      <c r="AA122" s="5" t="s">
        <v>1336</v>
      </c>
      <c r="AB122" s="5"/>
      <c r="AC122" s="5" t="s">
        <v>1337</v>
      </c>
      <c r="AD122" s="5" t="s">
        <v>1338</v>
      </c>
      <c r="AE122" s="5" t="s">
        <v>1339</v>
      </c>
      <c r="AF122" s="5" t="s">
        <v>1340</v>
      </c>
      <c r="AG122" s="6">
        <v>32719</v>
      </c>
      <c r="AH122" s="5" t="s">
        <v>1341</v>
      </c>
      <c r="AI122" s="5" t="s">
        <v>1342</v>
      </c>
      <c r="AJ122" s="5" t="s">
        <v>177</v>
      </c>
      <c r="AK122" s="5" t="s">
        <v>91</v>
      </c>
      <c r="AL122" s="5" t="s">
        <v>94</v>
      </c>
      <c r="AM122" s="5" t="s">
        <v>1343</v>
      </c>
      <c r="AN122" s="5" t="s">
        <v>1344</v>
      </c>
      <c r="AO122" s="5" t="s">
        <v>410</v>
      </c>
      <c r="AP122" s="5" t="s">
        <v>930</v>
      </c>
      <c r="AQ122" s="5"/>
      <c r="AR122" s="27">
        <f t="shared" si="13"/>
        <v>2</v>
      </c>
      <c r="AS122" s="27">
        <f t="shared" si="14"/>
        <v>4</v>
      </c>
      <c r="AT122" s="27">
        <f t="shared" si="15"/>
        <v>1</v>
      </c>
      <c r="AU122" s="27">
        <f t="shared" si="16"/>
        <v>0</v>
      </c>
      <c r="AV122" s="30">
        <f t="shared" si="17"/>
        <v>6.7178082191780817</v>
      </c>
      <c r="AW122" s="5"/>
      <c r="AX122" s="17">
        <f t="shared" si="18"/>
        <v>13.717808219178082</v>
      </c>
      <c r="AY122" s="5"/>
      <c r="AZ122" s="5"/>
      <c r="BA122" s="5"/>
      <c r="BD122" s="10">
        <v>0</v>
      </c>
    </row>
    <row r="123" spans="1:56">
      <c r="A123" s="1">
        <v>122</v>
      </c>
      <c r="B123" s="12" t="s">
        <v>874</v>
      </c>
      <c r="C123" s="12" t="s">
        <v>767</v>
      </c>
      <c r="D123" s="5" t="s">
        <v>875</v>
      </c>
      <c r="E123" s="5" t="s">
        <v>769</v>
      </c>
      <c r="F123" s="6">
        <v>32150</v>
      </c>
      <c r="G123" s="5" t="s">
        <v>49</v>
      </c>
      <c r="H123" s="5" t="s">
        <v>103</v>
      </c>
      <c r="I123" s="5" t="s">
        <v>103</v>
      </c>
      <c r="J123" s="5" t="s">
        <v>3758</v>
      </c>
      <c r="K123" s="5" t="s">
        <v>25</v>
      </c>
      <c r="L123" s="7">
        <v>0</v>
      </c>
      <c r="M123" s="5" t="s">
        <v>38</v>
      </c>
      <c r="N123" s="6">
        <v>42733</v>
      </c>
      <c r="O123" s="8">
        <v>43090</v>
      </c>
      <c r="P123" s="9">
        <f t="shared" si="11"/>
        <v>0.9780821917808219</v>
      </c>
      <c r="Q123" s="6"/>
      <c r="R123" s="6"/>
      <c r="S123" s="9">
        <f t="shared" si="12"/>
        <v>0</v>
      </c>
      <c r="T123" s="9">
        <f>MIN(5,S123)</f>
        <v>0</v>
      </c>
      <c r="U123" s="5"/>
      <c r="V123" s="5" t="s">
        <v>581</v>
      </c>
      <c r="W123" s="5" t="s">
        <v>743</v>
      </c>
      <c r="X123" s="5" t="s">
        <v>1345</v>
      </c>
      <c r="Y123" s="5" t="s">
        <v>716</v>
      </c>
      <c r="Z123" s="5" t="s">
        <v>550</v>
      </c>
      <c r="AA123" s="5" t="s">
        <v>553</v>
      </c>
      <c r="AB123" s="5"/>
      <c r="AC123" s="5" t="s">
        <v>1346</v>
      </c>
      <c r="AD123" s="5" t="s">
        <v>1347</v>
      </c>
      <c r="AE123" s="5" t="s">
        <v>1348</v>
      </c>
      <c r="AF123" s="5" t="s">
        <v>1349</v>
      </c>
      <c r="AG123" s="6">
        <v>30764</v>
      </c>
      <c r="AH123" s="5" t="s">
        <v>866</v>
      </c>
      <c r="AI123" s="5" t="s">
        <v>867</v>
      </c>
      <c r="AJ123" s="5" t="s">
        <v>867</v>
      </c>
      <c r="AK123" s="5" t="s">
        <v>1273</v>
      </c>
      <c r="AL123" s="5" t="s">
        <v>1274</v>
      </c>
      <c r="AM123" s="5" t="s">
        <v>1346</v>
      </c>
      <c r="AN123" s="5" t="s">
        <v>1348</v>
      </c>
      <c r="AO123" s="5" t="s">
        <v>338</v>
      </c>
      <c r="AP123" s="5" t="s">
        <v>340</v>
      </c>
      <c r="AQ123" s="5"/>
      <c r="AR123" s="32">
        <f t="shared" si="13"/>
        <v>2</v>
      </c>
      <c r="AS123" s="32">
        <f t="shared" si="14"/>
        <v>4</v>
      </c>
      <c r="AT123" s="32">
        <f t="shared" si="15"/>
        <v>0</v>
      </c>
      <c r="AU123" s="32">
        <f t="shared" si="16"/>
        <v>0</v>
      </c>
      <c r="AV123" s="33">
        <f t="shared" si="17"/>
        <v>3.9123287671232876</v>
      </c>
      <c r="AW123" s="5"/>
      <c r="AX123" s="2">
        <f t="shared" si="18"/>
        <v>9.912328767123288</v>
      </c>
      <c r="AY123" s="5"/>
      <c r="AZ123" s="5"/>
      <c r="BA123" s="5"/>
      <c r="BD123" s="10">
        <v>1</v>
      </c>
    </row>
    <row r="124" spans="1:56">
      <c r="A124" s="4">
        <v>123</v>
      </c>
      <c r="B124" s="5" t="s">
        <v>1350</v>
      </c>
      <c r="C124" s="5" t="s">
        <v>738</v>
      </c>
      <c r="D124" s="5" t="s">
        <v>1351</v>
      </c>
      <c r="E124" s="5" t="s">
        <v>739</v>
      </c>
      <c r="F124" s="6">
        <v>28487</v>
      </c>
      <c r="G124" s="5" t="s">
        <v>523</v>
      </c>
      <c r="H124" s="5" t="s">
        <v>524</v>
      </c>
      <c r="I124" s="5" t="s">
        <v>103</v>
      </c>
      <c r="J124" s="5" t="s">
        <v>24</v>
      </c>
      <c r="K124" s="5" t="s">
        <v>25</v>
      </c>
      <c r="L124" s="7">
        <v>0</v>
      </c>
      <c r="M124" s="5" t="s">
        <v>38</v>
      </c>
      <c r="N124" s="6">
        <v>40603</v>
      </c>
      <c r="O124" s="8">
        <v>43090</v>
      </c>
      <c r="P124" s="9">
        <f t="shared" si="11"/>
        <v>6.8136986301369866</v>
      </c>
      <c r="Q124" s="6"/>
      <c r="R124" s="6"/>
      <c r="S124" s="9">
        <f t="shared" si="12"/>
        <v>0</v>
      </c>
      <c r="T124" s="9">
        <f>MIN(5,S124)</f>
        <v>0</v>
      </c>
      <c r="U124" s="5"/>
      <c r="V124" s="5" t="s">
        <v>926</v>
      </c>
      <c r="W124" s="5" t="s">
        <v>928</v>
      </c>
      <c r="X124" s="5" t="s">
        <v>1352</v>
      </c>
      <c r="Y124" s="5" t="s">
        <v>1353</v>
      </c>
      <c r="Z124" s="5" t="s">
        <v>597</v>
      </c>
      <c r="AA124" s="5" t="s">
        <v>599</v>
      </c>
      <c r="AB124" s="5"/>
      <c r="AC124" s="5" t="s">
        <v>1354</v>
      </c>
      <c r="AD124" s="5" t="s">
        <v>112</v>
      </c>
      <c r="AE124" s="5" t="s">
        <v>1355</v>
      </c>
      <c r="AF124" s="5" t="s">
        <v>439</v>
      </c>
      <c r="AG124" s="6">
        <v>27755</v>
      </c>
      <c r="AH124" s="5" t="s">
        <v>76</v>
      </c>
      <c r="AI124" s="5" t="s">
        <v>102</v>
      </c>
      <c r="AJ124" s="5" t="s">
        <v>103</v>
      </c>
      <c r="AK124" s="5" t="s">
        <v>123</v>
      </c>
      <c r="AL124" s="5" t="s">
        <v>125</v>
      </c>
      <c r="AM124" s="5" t="s">
        <v>134</v>
      </c>
      <c r="AN124" s="5" t="s">
        <v>1356</v>
      </c>
      <c r="AO124" s="5" t="s">
        <v>823</v>
      </c>
      <c r="AP124" s="5" t="s">
        <v>1104</v>
      </c>
      <c r="AQ124" s="5"/>
      <c r="AR124" s="27">
        <f t="shared" si="13"/>
        <v>4</v>
      </c>
      <c r="AS124" s="27">
        <f t="shared" si="14"/>
        <v>4</v>
      </c>
      <c r="AT124" s="27">
        <f t="shared" si="15"/>
        <v>0</v>
      </c>
      <c r="AU124" s="27">
        <f t="shared" si="16"/>
        <v>0</v>
      </c>
      <c r="AV124" s="30">
        <f t="shared" si="17"/>
        <v>27.254794520547946</v>
      </c>
      <c r="AW124" s="5"/>
      <c r="AX124" s="17">
        <f t="shared" si="18"/>
        <v>35.254794520547946</v>
      </c>
      <c r="AY124" s="5"/>
      <c r="AZ124" s="5"/>
      <c r="BA124" s="5"/>
      <c r="BD124" s="10">
        <v>0</v>
      </c>
    </row>
    <row r="125" spans="1:56">
      <c r="A125" s="1">
        <v>124</v>
      </c>
      <c r="B125" s="12" t="s">
        <v>1357</v>
      </c>
      <c r="C125" s="12" t="s">
        <v>1358</v>
      </c>
      <c r="D125" s="5" t="s">
        <v>1359</v>
      </c>
      <c r="E125" s="5" t="s">
        <v>1360</v>
      </c>
      <c r="F125" s="6">
        <v>29236</v>
      </c>
      <c r="G125" s="5" t="s">
        <v>641</v>
      </c>
      <c r="H125" s="5" t="s">
        <v>137</v>
      </c>
      <c r="I125" s="5" t="s">
        <v>137</v>
      </c>
      <c r="J125" s="5" t="s">
        <v>3757</v>
      </c>
      <c r="K125" s="5" t="s">
        <v>37</v>
      </c>
      <c r="L125" s="7">
        <v>0</v>
      </c>
      <c r="M125" s="5" t="s">
        <v>38</v>
      </c>
      <c r="N125" s="6">
        <v>40603</v>
      </c>
      <c r="O125" s="8">
        <v>43090</v>
      </c>
      <c r="P125" s="9">
        <f t="shared" si="11"/>
        <v>6.8136986301369866</v>
      </c>
      <c r="Q125" s="6"/>
      <c r="R125" s="6"/>
      <c r="S125" s="9">
        <f t="shared" si="12"/>
        <v>0</v>
      </c>
      <c r="T125" s="9">
        <f>MIN(5,S125)</f>
        <v>0</v>
      </c>
      <c r="U125" s="5"/>
      <c r="V125" s="5" t="s">
        <v>1361</v>
      </c>
      <c r="W125" s="5" t="s">
        <v>1363</v>
      </c>
      <c r="X125" s="5" t="s">
        <v>1362</v>
      </c>
      <c r="Y125" s="5" t="s">
        <v>1364</v>
      </c>
      <c r="Z125" s="5" t="s">
        <v>528</v>
      </c>
      <c r="AA125" s="5" t="s">
        <v>923</v>
      </c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32">
        <f t="shared" si="13"/>
        <v>8</v>
      </c>
      <c r="AS125" s="32">
        <f t="shared" si="14"/>
        <v>2</v>
      </c>
      <c r="AT125" s="32">
        <f t="shared" si="15"/>
        <v>0</v>
      </c>
      <c r="AU125" s="32">
        <f t="shared" si="16"/>
        <v>0</v>
      </c>
      <c r="AV125" s="33">
        <f t="shared" si="17"/>
        <v>27.254794520547946</v>
      </c>
      <c r="AW125" s="5"/>
      <c r="AX125" s="2">
        <f t="shared" si="18"/>
        <v>37.254794520547946</v>
      </c>
      <c r="AY125" s="5"/>
      <c r="AZ125" s="5"/>
      <c r="BA125" s="5"/>
      <c r="BD125" s="10">
        <v>1</v>
      </c>
    </row>
    <row r="126" spans="1:56">
      <c r="A126" s="4">
        <v>125</v>
      </c>
      <c r="B126" s="5" t="s">
        <v>89</v>
      </c>
      <c r="C126" s="5" t="s">
        <v>1365</v>
      </c>
      <c r="D126" s="5" t="s">
        <v>1366</v>
      </c>
      <c r="E126" s="5" t="s">
        <v>1367</v>
      </c>
      <c r="F126" s="6">
        <v>22140</v>
      </c>
      <c r="G126" s="5" t="s">
        <v>49</v>
      </c>
      <c r="H126" s="5" t="s">
        <v>103</v>
      </c>
      <c r="I126" s="5" t="s">
        <v>103</v>
      </c>
      <c r="J126" s="5" t="s">
        <v>3757</v>
      </c>
      <c r="K126" s="5" t="s">
        <v>25</v>
      </c>
      <c r="L126" s="7">
        <v>2</v>
      </c>
      <c r="M126" s="5" t="s">
        <v>38</v>
      </c>
      <c r="N126" s="6">
        <v>40905</v>
      </c>
      <c r="O126" s="8">
        <v>43090</v>
      </c>
      <c r="P126" s="9">
        <f t="shared" si="11"/>
        <v>5.9863013698630141</v>
      </c>
      <c r="Q126" s="6">
        <v>31537</v>
      </c>
      <c r="R126" s="6">
        <v>40903</v>
      </c>
      <c r="S126" s="9">
        <f t="shared" si="12"/>
        <v>25.660273972602738</v>
      </c>
      <c r="T126" s="9">
        <f>MIN(10,S126)</f>
        <v>10</v>
      </c>
      <c r="U126" s="5"/>
      <c r="V126" s="5" t="s">
        <v>1368</v>
      </c>
      <c r="W126" s="5" t="s">
        <v>1371</v>
      </c>
      <c r="X126" s="5" t="s">
        <v>1369</v>
      </c>
      <c r="Y126" s="5" t="s">
        <v>1372</v>
      </c>
      <c r="Z126" s="5" t="s">
        <v>1370</v>
      </c>
      <c r="AA126" s="5" t="s">
        <v>1373</v>
      </c>
      <c r="AB126" s="5"/>
      <c r="AC126" s="5" t="s">
        <v>1374</v>
      </c>
      <c r="AD126" s="5" t="s">
        <v>738</v>
      </c>
      <c r="AE126" s="5" t="s">
        <v>1375</v>
      </c>
      <c r="AF126" s="5" t="s">
        <v>739</v>
      </c>
      <c r="AG126" s="6">
        <v>24847</v>
      </c>
      <c r="AH126" s="5" t="s">
        <v>49</v>
      </c>
      <c r="AI126" s="5" t="s">
        <v>103</v>
      </c>
      <c r="AJ126" s="5" t="s">
        <v>103</v>
      </c>
      <c r="AK126" s="5" t="s">
        <v>119</v>
      </c>
      <c r="AL126" s="5" t="s">
        <v>797</v>
      </c>
      <c r="AM126" s="5" t="s">
        <v>1377</v>
      </c>
      <c r="AN126" s="5" t="s">
        <v>1378</v>
      </c>
      <c r="AO126" s="5" t="s">
        <v>1376</v>
      </c>
      <c r="AP126" s="5" t="s">
        <v>519</v>
      </c>
      <c r="AQ126" s="5"/>
      <c r="AR126" s="27">
        <f t="shared" si="13"/>
        <v>8</v>
      </c>
      <c r="AS126" s="27">
        <f t="shared" si="14"/>
        <v>4</v>
      </c>
      <c r="AT126" s="27">
        <f t="shared" si="15"/>
        <v>1</v>
      </c>
      <c r="AU126" s="27">
        <f t="shared" si="16"/>
        <v>0</v>
      </c>
      <c r="AV126" s="30">
        <f t="shared" si="17"/>
        <v>33.945205479452056</v>
      </c>
      <c r="AW126" s="5"/>
      <c r="AX126" s="17">
        <f t="shared" si="18"/>
        <v>46.945205479452056</v>
      </c>
      <c r="AY126" s="5" t="s">
        <v>4098</v>
      </c>
      <c r="AZ126" s="5" t="s">
        <v>4100</v>
      </c>
      <c r="BA126" s="5" t="s">
        <v>4099</v>
      </c>
      <c r="BD126" s="10">
        <v>0</v>
      </c>
    </row>
    <row r="127" spans="1:56">
      <c r="A127" s="1">
        <v>126</v>
      </c>
      <c r="B127" s="12" t="s">
        <v>463</v>
      </c>
      <c r="C127" s="12" t="s">
        <v>1000</v>
      </c>
      <c r="D127" s="5" t="s">
        <v>1379</v>
      </c>
      <c r="E127" s="5" t="s">
        <v>1002</v>
      </c>
      <c r="F127" s="6">
        <v>28219</v>
      </c>
      <c r="G127" s="5" t="s">
        <v>49</v>
      </c>
      <c r="H127" s="5" t="s">
        <v>103</v>
      </c>
      <c r="I127" s="5" t="s">
        <v>103</v>
      </c>
      <c r="J127" s="5" t="s">
        <v>3757</v>
      </c>
      <c r="K127" s="5" t="s">
        <v>25</v>
      </c>
      <c r="L127" s="7">
        <v>2</v>
      </c>
      <c r="M127" s="5" t="s">
        <v>38</v>
      </c>
      <c r="N127" s="6">
        <v>39343</v>
      </c>
      <c r="O127" s="8">
        <v>43090</v>
      </c>
      <c r="P127" s="9">
        <f t="shared" si="11"/>
        <v>10.265753424657534</v>
      </c>
      <c r="Q127" s="6"/>
      <c r="R127" s="6"/>
      <c r="S127" s="9">
        <f t="shared" si="12"/>
        <v>0</v>
      </c>
      <c r="T127" s="9">
        <f t="shared" ref="T127:T134" si="24">MIN(5,S127)</f>
        <v>0</v>
      </c>
      <c r="U127" s="5"/>
      <c r="V127" s="5" t="s">
        <v>476</v>
      </c>
      <c r="W127" s="5" t="s">
        <v>478</v>
      </c>
      <c r="X127" s="5" t="s">
        <v>1380</v>
      </c>
      <c r="Y127" s="5" t="s">
        <v>1382</v>
      </c>
      <c r="Z127" s="5" t="s">
        <v>1381</v>
      </c>
      <c r="AA127" s="5" t="s">
        <v>1383</v>
      </c>
      <c r="AB127" s="5"/>
      <c r="AC127" s="5" t="s">
        <v>282</v>
      </c>
      <c r="AD127" s="5" t="s">
        <v>48</v>
      </c>
      <c r="AE127" s="5" t="s">
        <v>279</v>
      </c>
      <c r="AF127" s="5" t="s">
        <v>1384</v>
      </c>
      <c r="AG127" s="6">
        <v>31723</v>
      </c>
      <c r="AH127" s="5" t="s">
        <v>49</v>
      </c>
      <c r="AI127" s="5" t="s">
        <v>103</v>
      </c>
      <c r="AJ127" s="5" t="s">
        <v>103</v>
      </c>
      <c r="AK127" s="5" t="s">
        <v>1385</v>
      </c>
      <c r="AL127" s="5" t="s">
        <v>694</v>
      </c>
      <c r="AM127" s="5" t="s">
        <v>1386</v>
      </c>
      <c r="AN127" s="5" t="s">
        <v>1387</v>
      </c>
      <c r="AO127" s="5" t="s">
        <v>174</v>
      </c>
      <c r="AP127" s="5" t="s">
        <v>172</v>
      </c>
      <c r="AQ127" s="5"/>
      <c r="AR127" s="32">
        <f t="shared" si="13"/>
        <v>8</v>
      </c>
      <c r="AS127" s="32">
        <f t="shared" si="14"/>
        <v>4</v>
      </c>
      <c r="AT127" s="32">
        <f t="shared" si="15"/>
        <v>1</v>
      </c>
      <c r="AU127" s="32">
        <f t="shared" si="16"/>
        <v>0</v>
      </c>
      <c r="AV127" s="33">
        <f t="shared" si="17"/>
        <v>41.063013698630137</v>
      </c>
      <c r="AW127" s="5"/>
      <c r="AX127" s="2">
        <f t="shared" si="18"/>
        <v>54.063013698630137</v>
      </c>
      <c r="AY127" s="5"/>
      <c r="AZ127" s="5"/>
      <c r="BA127" s="5"/>
      <c r="BD127" s="10">
        <v>1</v>
      </c>
    </row>
    <row r="128" spans="1:56">
      <c r="A128" s="4">
        <v>127</v>
      </c>
      <c r="B128" s="5" t="s">
        <v>1388</v>
      </c>
      <c r="C128" s="5" t="s">
        <v>476</v>
      </c>
      <c r="D128" s="5" t="s">
        <v>1390</v>
      </c>
      <c r="E128" s="5" t="s">
        <v>478</v>
      </c>
      <c r="F128" s="6">
        <v>28934</v>
      </c>
      <c r="G128" s="5" t="s">
        <v>1389</v>
      </c>
      <c r="H128" s="5" t="s">
        <v>1391</v>
      </c>
      <c r="I128" s="5" t="s">
        <v>103</v>
      </c>
      <c r="J128" s="5" t="s">
        <v>24</v>
      </c>
      <c r="K128" s="5" t="s">
        <v>25</v>
      </c>
      <c r="L128" s="7">
        <v>0</v>
      </c>
      <c r="M128" s="5" t="s">
        <v>38</v>
      </c>
      <c r="N128" s="6">
        <v>40098</v>
      </c>
      <c r="O128" s="8">
        <v>43090</v>
      </c>
      <c r="P128" s="9">
        <f t="shared" si="11"/>
        <v>8.1972602739726028</v>
      </c>
      <c r="Q128" s="6"/>
      <c r="R128" s="6"/>
      <c r="S128" s="9">
        <f t="shared" si="12"/>
        <v>0</v>
      </c>
      <c r="T128" s="9">
        <f t="shared" si="24"/>
        <v>0</v>
      </c>
      <c r="U128" s="5"/>
      <c r="V128" s="5" t="s">
        <v>105</v>
      </c>
      <c r="W128" s="5" t="s">
        <v>108</v>
      </c>
      <c r="X128" s="5" t="s">
        <v>1388</v>
      </c>
      <c r="Y128" s="5" t="s">
        <v>1390</v>
      </c>
      <c r="Z128" s="5" t="s">
        <v>612</v>
      </c>
      <c r="AA128" s="5" t="s">
        <v>615</v>
      </c>
      <c r="AB128" s="5"/>
      <c r="AC128" s="5" t="s">
        <v>1392</v>
      </c>
      <c r="AD128" s="5" t="s">
        <v>1393</v>
      </c>
      <c r="AE128" s="5" t="s">
        <v>1394</v>
      </c>
      <c r="AF128" s="5" t="s">
        <v>1395</v>
      </c>
      <c r="AG128" s="6">
        <v>32842</v>
      </c>
      <c r="AH128" s="5" t="s">
        <v>482</v>
      </c>
      <c r="AI128" s="5" t="s">
        <v>483</v>
      </c>
      <c r="AJ128" s="5" t="s">
        <v>103</v>
      </c>
      <c r="AK128" s="5" t="s">
        <v>39</v>
      </c>
      <c r="AL128" s="5" t="s">
        <v>55</v>
      </c>
      <c r="AM128" s="5" t="s">
        <v>1396</v>
      </c>
      <c r="AN128" s="5" t="s">
        <v>1398</v>
      </c>
      <c r="AO128" s="5" t="s">
        <v>1397</v>
      </c>
      <c r="AP128" s="5" t="s">
        <v>1399</v>
      </c>
      <c r="AQ128" s="5"/>
      <c r="AR128" s="27">
        <f t="shared" si="13"/>
        <v>4</v>
      </c>
      <c r="AS128" s="27">
        <f t="shared" si="14"/>
        <v>4</v>
      </c>
      <c r="AT128" s="27">
        <f t="shared" si="15"/>
        <v>0</v>
      </c>
      <c r="AU128" s="27">
        <f t="shared" si="16"/>
        <v>0</v>
      </c>
      <c r="AV128" s="30">
        <f t="shared" si="17"/>
        <v>32.789041095890411</v>
      </c>
      <c r="AW128" s="5"/>
      <c r="AX128" s="17">
        <f t="shared" si="18"/>
        <v>40.789041095890411</v>
      </c>
      <c r="AY128" s="5"/>
      <c r="AZ128" s="5"/>
      <c r="BA128" s="5"/>
      <c r="BD128" s="10">
        <v>0</v>
      </c>
    </row>
    <row r="129" spans="1:56">
      <c r="A129" s="1">
        <v>128</v>
      </c>
      <c r="B129" s="12" t="s">
        <v>1400</v>
      </c>
      <c r="C129" s="12" t="s">
        <v>1065</v>
      </c>
      <c r="D129" s="5" t="s">
        <v>1401</v>
      </c>
      <c r="E129" s="5" t="s">
        <v>1402</v>
      </c>
      <c r="F129" s="6">
        <v>29225</v>
      </c>
      <c r="G129" s="5" t="s">
        <v>653</v>
      </c>
      <c r="H129" s="5" t="s">
        <v>652</v>
      </c>
      <c r="I129" s="5" t="s">
        <v>103</v>
      </c>
      <c r="J129" s="5" t="s">
        <v>24</v>
      </c>
      <c r="K129" s="5" t="s">
        <v>25</v>
      </c>
      <c r="L129" s="7">
        <v>3</v>
      </c>
      <c r="M129" s="5" t="s">
        <v>26</v>
      </c>
      <c r="N129" s="6">
        <v>39428</v>
      </c>
      <c r="O129" s="8">
        <v>43090</v>
      </c>
      <c r="P129" s="9">
        <f t="shared" si="11"/>
        <v>10.032876712328767</v>
      </c>
      <c r="Q129" s="6"/>
      <c r="R129" s="6"/>
      <c r="S129" s="9">
        <f t="shared" si="12"/>
        <v>0</v>
      </c>
      <c r="T129" s="9">
        <f t="shared" si="24"/>
        <v>0</v>
      </c>
      <c r="U129" s="5"/>
      <c r="V129" s="5" t="s">
        <v>1403</v>
      </c>
      <c r="W129" s="5" t="s">
        <v>1405</v>
      </c>
      <c r="X129" s="5" t="s">
        <v>1404</v>
      </c>
      <c r="Y129" s="5" t="s">
        <v>1406</v>
      </c>
      <c r="Z129" s="5" t="s">
        <v>114</v>
      </c>
      <c r="AA129" s="5" t="s">
        <v>127</v>
      </c>
      <c r="AB129" s="5"/>
      <c r="AC129" s="5" t="s">
        <v>1407</v>
      </c>
      <c r="AD129" s="5" t="s">
        <v>1016</v>
      </c>
      <c r="AE129" s="5" t="s">
        <v>1408</v>
      </c>
      <c r="AF129" s="5" t="s">
        <v>1409</v>
      </c>
      <c r="AG129" s="6">
        <v>28864</v>
      </c>
      <c r="AH129" s="5" t="s">
        <v>49</v>
      </c>
      <c r="AI129" s="5" t="s">
        <v>103</v>
      </c>
      <c r="AJ129" s="5" t="s">
        <v>103</v>
      </c>
      <c r="AK129" s="5" t="s">
        <v>1041</v>
      </c>
      <c r="AL129" s="5" t="s">
        <v>1411</v>
      </c>
      <c r="AM129" s="5" t="s">
        <v>1410</v>
      </c>
      <c r="AN129" s="5" t="s">
        <v>1412</v>
      </c>
      <c r="AO129" s="5" t="s">
        <v>324</v>
      </c>
      <c r="AP129" s="5" t="s">
        <v>326</v>
      </c>
      <c r="AQ129" s="5"/>
      <c r="AR129" s="32">
        <f t="shared" si="13"/>
        <v>4</v>
      </c>
      <c r="AS129" s="32">
        <f t="shared" si="14"/>
        <v>4</v>
      </c>
      <c r="AT129" s="32">
        <f t="shared" si="15"/>
        <v>1.5</v>
      </c>
      <c r="AU129" s="32">
        <f t="shared" si="16"/>
        <v>4</v>
      </c>
      <c r="AV129" s="33">
        <f t="shared" si="17"/>
        <v>40.131506849315066</v>
      </c>
      <c r="AW129" s="5"/>
      <c r="AX129" s="2">
        <f t="shared" si="18"/>
        <v>53.631506849315066</v>
      </c>
      <c r="AY129" s="5"/>
      <c r="AZ129" s="5"/>
      <c r="BA129" s="5"/>
      <c r="BD129" s="10">
        <v>1</v>
      </c>
    </row>
    <row r="130" spans="1:56">
      <c r="A130" s="4">
        <v>129</v>
      </c>
      <c r="B130" s="5" t="s">
        <v>1413</v>
      </c>
      <c r="C130" s="5" t="s">
        <v>1084</v>
      </c>
      <c r="D130" s="5" t="s">
        <v>1227</v>
      </c>
      <c r="E130" s="5" t="s">
        <v>1128</v>
      </c>
      <c r="F130" s="6">
        <v>30441</v>
      </c>
      <c r="G130" s="5" t="s">
        <v>49</v>
      </c>
      <c r="H130" s="5" t="s">
        <v>103</v>
      </c>
      <c r="I130" s="5" t="s">
        <v>103</v>
      </c>
      <c r="J130" s="5" t="s">
        <v>24</v>
      </c>
      <c r="K130" s="5" t="s">
        <v>25</v>
      </c>
      <c r="L130" s="7">
        <v>2</v>
      </c>
      <c r="M130" s="5" t="s">
        <v>38</v>
      </c>
      <c r="N130" s="6">
        <v>40926</v>
      </c>
      <c r="O130" s="8">
        <v>43090</v>
      </c>
      <c r="P130" s="9">
        <f t="shared" ref="P130:P193" si="25">(O130-N130)/365</f>
        <v>5.9287671232876713</v>
      </c>
      <c r="Q130" s="6"/>
      <c r="R130" s="6"/>
      <c r="S130" s="9">
        <f t="shared" ref="S130:S193" si="26">(R130-Q130)/365</f>
        <v>0</v>
      </c>
      <c r="T130" s="9">
        <f t="shared" si="24"/>
        <v>0</v>
      </c>
      <c r="U130" s="5"/>
      <c r="V130" s="5" t="s">
        <v>816</v>
      </c>
      <c r="W130" s="5" t="s">
        <v>819</v>
      </c>
      <c r="X130" s="5" t="s">
        <v>1414</v>
      </c>
      <c r="Y130" s="5" t="s">
        <v>1416</v>
      </c>
      <c r="Z130" s="5" t="s">
        <v>1415</v>
      </c>
      <c r="AA130" s="5" t="s">
        <v>1417</v>
      </c>
      <c r="AB130" s="5"/>
      <c r="AC130" s="5" t="s">
        <v>1418</v>
      </c>
      <c r="AD130" s="5" t="s">
        <v>112</v>
      </c>
      <c r="AE130" s="5" t="s">
        <v>1419</v>
      </c>
      <c r="AF130" s="5" t="s">
        <v>1295</v>
      </c>
      <c r="AG130" s="6">
        <v>27886</v>
      </c>
      <c r="AH130" s="5" t="s">
        <v>49</v>
      </c>
      <c r="AI130" s="5" t="s">
        <v>103</v>
      </c>
      <c r="AJ130" s="5" t="s">
        <v>103</v>
      </c>
      <c r="AK130" s="5" t="s">
        <v>314</v>
      </c>
      <c r="AL130" s="5" t="s">
        <v>316</v>
      </c>
      <c r="AM130" s="5" t="s">
        <v>1420</v>
      </c>
      <c r="AN130" s="5" t="s">
        <v>1421</v>
      </c>
      <c r="AO130" s="5" t="s">
        <v>331</v>
      </c>
      <c r="AP130" s="5" t="s">
        <v>334</v>
      </c>
      <c r="AQ130" s="5"/>
      <c r="AR130" s="27">
        <f t="shared" ref="AR130:AR193" si="27">IF(J130="Pr",10,IF(J130="MCA",8,IF(J130="MCB",7,IF(J130="MAA",4,IF(J130="MAB",2,0)))))</f>
        <v>4</v>
      </c>
      <c r="AS130" s="27">
        <f t="shared" ref="AS130:AS193" si="28">IF(K130="Marié",4,IF(K130="Célibataire&gt;45",4,2))</f>
        <v>4</v>
      </c>
      <c r="AT130" s="27">
        <f t="shared" ref="AT130:AT193" si="29">IF(L130&gt;4,2,0.5*L130)</f>
        <v>1</v>
      </c>
      <c r="AU130" s="27">
        <f t="shared" ref="AU130:AU193" si="30">IF(M130="Ens_Univ",4,IF(M130="Trav_Sect",2,0))</f>
        <v>0</v>
      </c>
      <c r="AV130" s="30">
        <f t="shared" ref="AV130:AV193" si="31">(4*P130)+T130</f>
        <v>23.715068493150685</v>
      </c>
      <c r="AW130" s="5"/>
      <c r="AX130" s="17">
        <f t="shared" ref="AX130:AX193" si="32">SUM(AR130:AV130)</f>
        <v>32.715068493150682</v>
      </c>
      <c r="AY130" s="5"/>
      <c r="AZ130" s="5"/>
      <c r="BA130" s="5"/>
      <c r="BD130" s="10">
        <v>0</v>
      </c>
    </row>
    <row r="131" spans="1:56">
      <c r="A131" s="1">
        <v>130</v>
      </c>
      <c r="B131" s="12" t="s">
        <v>1422</v>
      </c>
      <c r="C131" s="12" t="s">
        <v>40</v>
      </c>
      <c r="D131" s="5" t="s">
        <v>1423</v>
      </c>
      <c r="E131" s="5" t="s">
        <v>58</v>
      </c>
      <c r="F131" s="6">
        <v>30015</v>
      </c>
      <c r="G131" s="5" t="s">
        <v>320</v>
      </c>
      <c r="H131" s="5" t="s">
        <v>321</v>
      </c>
      <c r="I131" s="5" t="s">
        <v>103</v>
      </c>
      <c r="J131" s="5" t="s">
        <v>24</v>
      </c>
      <c r="K131" s="5" t="s">
        <v>25</v>
      </c>
      <c r="L131" s="7">
        <v>2</v>
      </c>
      <c r="M131" s="5" t="s">
        <v>38</v>
      </c>
      <c r="N131" s="6">
        <v>39722</v>
      </c>
      <c r="O131" s="8">
        <v>43090</v>
      </c>
      <c r="P131" s="9">
        <f t="shared" si="25"/>
        <v>9.2273972602739729</v>
      </c>
      <c r="Q131" s="6"/>
      <c r="R131" s="6"/>
      <c r="S131" s="9">
        <f t="shared" si="26"/>
        <v>0</v>
      </c>
      <c r="T131" s="9">
        <f t="shared" si="24"/>
        <v>0</v>
      </c>
      <c r="U131" s="5"/>
      <c r="V131" s="5" t="s">
        <v>611</v>
      </c>
      <c r="W131" s="5" t="s">
        <v>614</v>
      </c>
      <c r="X131" s="5" t="s">
        <v>1422</v>
      </c>
      <c r="Y131" s="5" t="s">
        <v>1424</v>
      </c>
      <c r="Z131" s="5" t="s">
        <v>347</v>
      </c>
      <c r="AA131" s="5" t="s">
        <v>350</v>
      </c>
      <c r="AB131" s="5"/>
      <c r="AC131" s="5" t="s">
        <v>1425</v>
      </c>
      <c r="AD131" s="5" t="s">
        <v>782</v>
      </c>
      <c r="AE131" s="5" t="s">
        <v>613</v>
      </c>
      <c r="AF131" s="5" t="s">
        <v>1127</v>
      </c>
      <c r="AG131" s="6">
        <v>31605</v>
      </c>
      <c r="AH131" s="5" t="s">
        <v>212</v>
      </c>
      <c r="AI131" s="5" t="s">
        <v>213</v>
      </c>
      <c r="AJ131" s="5" t="s">
        <v>213</v>
      </c>
      <c r="AK131" s="5" t="s">
        <v>1426</v>
      </c>
      <c r="AL131" s="5" t="s">
        <v>1428</v>
      </c>
      <c r="AM131" s="5" t="s">
        <v>1427</v>
      </c>
      <c r="AN131" s="5" t="s">
        <v>1429</v>
      </c>
      <c r="AO131" s="5" t="s">
        <v>738</v>
      </c>
      <c r="AP131" s="5" t="s">
        <v>739</v>
      </c>
      <c r="AQ131" s="5"/>
      <c r="AR131" s="32">
        <f t="shared" si="27"/>
        <v>4</v>
      </c>
      <c r="AS131" s="32">
        <f t="shared" si="28"/>
        <v>4</v>
      </c>
      <c r="AT131" s="32">
        <f t="shared" si="29"/>
        <v>1</v>
      </c>
      <c r="AU131" s="32">
        <f t="shared" si="30"/>
        <v>0</v>
      </c>
      <c r="AV131" s="33">
        <f t="shared" si="31"/>
        <v>36.909589041095892</v>
      </c>
      <c r="AW131" s="5"/>
      <c r="AX131" s="2">
        <f t="shared" si="32"/>
        <v>45.909589041095892</v>
      </c>
      <c r="AY131" s="5" t="s">
        <v>4098</v>
      </c>
      <c r="AZ131" s="5" t="s">
        <v>4100</v>
      </c>
      <c r="BA131" s="5" t="s">
        <v>4105</v>
      </c>
      <c r="BD131" s="10">
        <v>1</v>
      </c>
    </row>
    <row r="132" spans="1:56">
      <c r="A132" s="4">
        <v>131</v>
      </c>
      <c r="B132" s="5" t="s">
        <v>1430</v>
      </c>
      <c r="C132" s="5" t="s">
        <v>840</v>
      </c>
      <c r="D132" s="5" t="s">
        <v>1431</v>
      </c>
      <c r="E132" s="5" t="s">
        <v>1115</v>
      </c>
      <c r="F132" s="6">
        <v>30156</v>
      </c>
      <c r="G132" s="5" t="s">
        <v>709</v>
      </c>
      <c r="H132" s="5" t="s">
        <v>710</v>
      </c>
      <c r="I132" s="5" t="s">
        <v>137</v>
      </c>
      <c r="J132" s="5" t="s">
        <v>24</v>
      </c>
      <c r="K132" s="5" t="s">
        <v>25</v>
      </c>
      <c r="L132" s="7">
        <v>2</v>
      </c>
      <c r="M132" s="5" t="s">
        <v>38</v>
      </c>
      <c r="N132" s="6">
        <v>40178</v>
      </c>
      <c r="O132" s="8">
        <v>43090</v>
      </c>
      <c r="P132" s="9">
        <f t="shared" si="25"/>
        <v>7.978082191780822</v>
      </c>
      <c r="Q132" s="6"/>
      <c r="R132" s="6"/>
      <c r="S132" s="9">
        <f t="shared" si="26"/>
        <v>0</v>
      </c>
      <c r="T132" s="9">
        <f t="shared" si="24"/>
        <v>0</v>
      </c>
      <c r="U132" s="5"/>
      <c r="V132" s="5" t="s">
        <v>1000</v>
      </c>
      <c r="W132" s="5" t="s">
        <v>1002</v>
      </c>
      <c r="X132" s="5" t="s">
        <v>1432</v>
      </c>
      <c r="Y132" s="5" t="s">
        <v>1434</v>
      </c>
      <c r="Z132" s="5" t="s">
        <v>1433</v>
      </c>
      <c r="AA132" s="5" t="s">
        <v>1435</v>
      </c>
      <c r="AB132" s="5"/>
      <c r="AC132" s="5" t="s">
        <v>1436</v>
      </c>
      <c r="AD132" s="5" t="s">
        <v>1437</v>
      </c>
      <c r="AE132" s="5" t="s">
        <v>1438</v>
      </c>
      <c r="AF132" s="5" t="s">
        <v>1439</v>
      </c>
      <c r="AG132" s="6">
        <v>28790</v>
      </c>
      <c r="AH132" s="5" t="s">
        <v>1440</v>
      </c>
      <c r="AI132" s="5" t="s">
        <v>1441</v>
      </c>
      <c r="AJ132" s="5" t="s">
        <v>137</v>
      </c>
      <c r="AK132" s="5" t="s">
        <v>105</v>
      </c>
      <c r="AL132" s="5" t="s">
        <v>108</v>
      </c>
      <c r="AM132" s="5" t="s">
        <v>1442</v>
      </c>
      <c r="AN132" s="5" t="s">
        <v>1444</v>
      </c>
      <c r="AO132" s="5" t="s">
        <v>1443</v>
      </c>
      <c r="AP132" s="5" t="s">
        <v>1445</v>
      </c>
      <c r="AQ132" s="5"/>
      <c r="AR132" s="27">
        <f t="shared" si="27"/>
        <v>4</v>
      </c>
      <c r="AS132" s="27">
        <f t="shared" si="28"/>
        <v>4</v>
      </c>
      <c r="AT132" s="27">
        <f t="shared" si="29"/>
        <v>1</v>
      </c>
      <c r="AU132" s="27">
        <f t="shared" si="30"/>
        <v>0</v>
      </c>
      <c r="AV132" s="30">
        <f t="shared" si="31"/>
        <v>31.912328767123288</v>
      </c>
      <c r="AW132" s="5"/>
      <c r="AX132" s="17">
        <f t="shared" si="32"/>
        <v>40.912328767123284</v>
      </c>
      <c r="AY132" s="5"/>
      <c r="AZ132" s="5"/>
      <c r="BA132" s="5"/>
      <c r="BD132" s="10">
        <v>0</v>
      </c>
    </row>
    <row r="133" spans="1:56">
      <c r="A133" s="1">
        <v>132</v>
      </c>
      <c r="B133" s="12" t="s">
        <v>1446</v>
      </c>
      <c r="C133" s="12" t="s">
        <v>1358</v>
      </c>
      <c r="D133" s="5" t="s">
        <v>1447</v>
      </c>
      <c r="E133" s="5" t="s">
        <v>1360</v>
      </c>
      <c r="F133" s="6">
        <v>30253</v>
      </c>
      <c r="G133" s="5" t="s">
        <v>1448</v>
      </c>
      <c r="H133" s="5" t="s">
        <v>1449</v>
      </c>
      <c r="I133" s="5" t="s">
        <v>137</v>
      </c>
      <c r="J133" s="5" t="s">
        <v>24</v>
      </c>
      <c r="K133" s="5" t="s">
        <v>25</v>
      </c>
      <c r="L133" s="7">
        <v>1</v>
      </c>
      <c r="M133" s="5" t="s">
        <v>38</v>
      </c>
      <c r="N133" s="6">
        <v>40906</v>
      </c>
      <c r="O133" s="8">
        <v>43090</v>
      </c>
      <c r="P133" s="9">
        <f t="shared" si="25"/>
        <v>5.9835616438356167</v>
      </c>
      <c r="Q133" s="6"/>
      <c r="R133" s="6"/>
      <c r="S133" s="9">
        <f t="shared" si="26"/>
        <v>0</v>
      </c>
      <c r="T133" s="9">
        <f t="shared" si="24"/>
        <v>0</v>
      </c>
      <c r="U133" s="5"/>
      <c r="V133" s="5" t="s">
        <v>1450</v>
      </c>
      <c r="W133" s="5" t="s">
        <v>1452</v>
      </c>
      <c r="X133" s="5" t="s">
        <v>1451</v>
      </c>
      <c r="Y133" s="5" t="s">
        <v>1453</v>
      </c>
      <c r="Z133" s="5" t="s">
        <v>331</v>
      </c>
      <c r="AA133" s="5" t="s">
        <v>334</v>
      </c>
      <c r="AB133" s="5"/>
      <c r="AC133" s="5" t="s">
        <v>1028</v>
      </c>
      <c r="AD133" s="5" t="s">
        <v>500</v>
      </c>
      <c r="AE133" s="5" t="s">
        <v>1031</v>
      </c>
      <c r="AF133" s="5" t="s">
        <v>498</v>
      </c>
      <c r="AG133" s="6">
        <v>29491</v>
      </c>
      <c r="AH133" s="5" t="s">
        <v>1454</v>
      </c>
      <c r="AI133" s="5" t="s">
        <v>1455</v>
      </c>
      <c r="AJ133" s="5" t="s">
        <v>152</v>
      </c>
      <c r="AK133" s="5" t="s">
        <v>1456</v>
      </c>
      <c r="AL133" s="5" t="s">
        <v>1458</v>
      </c>
      <c r="AM133" s="5" t="s">
        <v>1457</v>
      </c>
      <c r="AN133" s="5" t="s">
        <v>1459</v>
      </c>
      <c r="AO133" s="5" t="s">
        <v>508</v>
      </c>
      <c r="AP133" s="5" t="s">
        <v>939</v>
      </c>
      <c r="AQ133" s="5"/>
      <c r="AR133" s="32">
        <f t="shared" si="27"/>
        <v>4</v>
      </c>
      <c r="AS133" s="32">
        <f t="shared" si="28"/>
        <v>4</v>
      </c>
      <c r="AT133" s="32">
        <f t="shared" si="29"/>
        <v>0.5</v>
      </c>
      <c r="AU133" s="32">
        <f t="shared" si="30"/>
        <v>0</v>
      </c>
      <c r="AV133" s="33">
        <f t="shared" si="31"/>
        <v>23.934246575342467</v>
      </c>
      <c r="AW133" s="5"/>
      <c r="AX133" s="2">
        <f t="shared" si="32"/>
        <v>32.43424657534247</v>
      </c>
      <c r="AY133" s="5"/>
      <c r="AZ133" s="5"/>
      <c r="BA133" s="5"/>
      <c r="BD133" s="10">
        <v>1</v>
      </c>
    </row>
    <row r="134" spans="1:56">
      <c r="A134" s="4">
        <v>133</v>
      </c>
      <c r="B134" s="5" t="s">
        <v>1460</v>
      </c>
      <c r="C134" s="5" t="s">
        <v>1461</v>
      </c>
      <c r="D134" s="5" t="s">
        <v>1462</v>
      </c>
      <c r="E134" s="5" t="s">
        <v>1463</v>
      </c>
      <c r="F134" s="6">
        <v>28142</v>
      </c>
      <c r="G134" s="5" t="s">
        <v>49</v>
      </c>
      <c r="H134" s="5" t="s">
        <v>103</v>
      </c>
      <c r="I134" s="5" t="s">
        <v>103</v>
      </c>
      <c r="J134" s="5" t="s">
        <v>3757</v>
      </c>
      <c r="K134" s="5" t="s">
        <v>25</v>
      </c>
      <c r="L134" s="7">
        <v>2</v>
      </c>
      <c r="M134" s="5" t="s">
        <v>38</v>
      </c>
      <c r="N134" s="6">
        <v>38668</v>
      </c>
      <c r="O134" s="8">
        <v>43090</v>
      </c>
      <c r="P134" s="9">
        <f t="shared" si="25"/>
        <v>12.115068493150686</v>
      </c>
      <c r="Q134" s="6"/>
      <c r="R134" s="6"/>
      <c r="S134" s="9">
        <f t="shared" si="26"/>
        <v>0</v>
      </c>
      <c r="T134" s="9">
        <f t="shared" si="24"/>
        <v>0</v>
      </c>
      <c r="U134" s="5"/>
      <c r="V134" s="5" t="s">
        <v>721</v>
      </c>
      <c r="W134" s="5" t="s">
        <v>723</v>
      </c>
      <c r="X134" s="5" t="s">
        <v>1464</v>
      </c>
      <c r="Y134" s="5" t="s">
        <v>1466</v>
      </c>
      <c r="Z134" s="5" t="s">
        <v>1465</v>
      </c>
      <c r="AA134" s="5" t="s">
        <v>1467</v>
      </c>
      <c r="AB134" s="5"/>
      <c r="AC134" s="5" t="s">
        <v>1468</v>
      </c>
      <c r="AD134" s="5" t="s">
        <v>1469</v>
      </c>
      <c r="AE134" s="5" t="s">
        <v>1470</v>
      </c>
      <c r="AF134" s="5" t="s">
        <v>297</v>
      </c>
      <c r="AG134" s="6">
        <v>27284</v>
      </c>
      <c r="AH134" s="5" t="s">
        <v>638</v>
      </c>
      <c r="AI134" s="5" t="s">
        <v>1471</v>
      </c>
      <c r="AJ134" s="5" t="s">
        <v>103</v>
      </c>
      <c r="AK134" s="5" t="s">
        <v>308</v>
      </c>
      <c r="AL134" s="5" t="s">
        <v>310</v>
      </c>
      <c r="AM134" s="5" t="s">
        <v>1464</v>
      </c>
      <c r="AN134" s="5" t="s">
        <v>1466</v>
      </c>
      <c r="AO134" s="5" t="s">
        <v>199</v>
      </c>
      <c r="AP134" s="5" t="s">
        <v>1472</v>
      </c>
      <c r="AQ134" s="5"/>
      <c r="AR134" s="27">
        <f t="shared" si="27"/>
        <v>8</v>
      </c>
      <c r="AS134" s="27">
        <f t="shared" si="28"/>
        <v>4</v>
      </c>
      <c r="AT134" s="27">
        <f t="shared" si="29"/>
        <v>1</v>
      </c>
      <c r="AU134" s="27">
        <f t="shared" si="30"/>
        <v>0</v>
      </c>
      <c r="AV134" s="30">
        <f t="shared" si="31"/>
        <v>48.460273972602742</v>
      </c>
      <c r="AW134" s="5"/>
      <c r="AX134" s="17">
        <f t="shared" si="32"/>
        <v>61.460273972602742</v>
      </c>
      <c r="AY134" s="5"/>
      <c r="AZ134" s="5"/>
      <c r="BA134" s="5"/>
      <c r="BD134" s="10">
        <v>0</v>
      </c>
    </row>
    <row r="135" spans="1:56">
      <c r="A135" s="1">
        <v>134</v>
      </c>
      <c r="B135" s="12" t="s">
        <v>1473</v>
      </c>
      <c r="C135" s="12" t="s">
        <v>437</v>
      </c>
      <c r="D135" s="5" t="s">
        <v>1474</v>
      </c>
      <c r="E135" s="5" t="s">
        <v>1475</v>
      </c>
      <c r="F135" s="6">
        <v>23757</v>
      </c>
      <c r="G135" s="5" t="s">
        <v>1173</v>
      </c>
      <c r="H135" s="5" t="s">
        <v>667</v>
      </c>
      <c r="I135" s="5" t="s">
        <v>667</v>
      </c>
      <c r="J135" s="5" t="s">
        <v>3759</v>
      </c>
      <c r="K135" s="5" t="s">
        <v>25</v>
      </c>
      <c r="L135" s="7">
        <v>3</v>
      </c>
      <c r="M135" s="5" t="s">
        <v>38</v>
      </c>
      <c r="N135" s="6">
        <v>40603</v>
      </c>
      <c r="O135" s="8">
        <v>43090</v>
      </c>
      <c r="P135" s="9">
        <f t="shared" si="25"/>
        <v>6.8136986301369866</v>
      </c>
      <c r="Q135" s="6">
        <v>32874</v>
      </c>
      <c r="R135" s="6">
        <v>40603</v>
      </c>
      <c r="S135" s="9">
        <f t="shared" si="26"/>
        <v>21.175342465753424</v>
      </c>
      <c r="T135" s="9">
        <f>MIN(10,S135)</f>
        <v>10</v>
      </c>
      <c r="U135" s="5"/>
      <c r="V135" s="5" t="s">
        <v>926</v>
      </c>
      <c r="W135" s="5" t="s">
        <v>928</v>
      </c>
      <c r="X135" s="5" t="s">
        <v>1476</v>
      </c>
      <c r="Y135" s="5" t="s">
        <v>1477</v>
      </c>
      <c r="Z135" s="5" t="s">
        <v>612</v>
      </c>
      <c r="AA135" s="5" t="s">
        <v>615</v>
      </c>
      <c r="AB135" s="5"/>
      <c r="AC135" s="5" t="s">
        <v>1478</v>
      </c>
      <c r="AD135" s="5" t="s">
        <v>1479</v>
      </c>
      <c r="AE135" s="5" t="s">
        <v>1480</v>
      </c>
      <c r="AF135" s="5" t="s">
        <v>1481</v>
      </c>
      <c r="AG135" s="6">
        <v>26756</v>
      </c>
      <c r="AH135" s="5" t="s">
        <v>1173</v>
      </c>
      <c r="AI135" s="5" t="s">
        <v>667</v>
      </c>
      <c r="AJ135" s="5" t="s">
        <v>667</v>
      </c>
      <c r="AK135" s="5" t="s">
        <v>1482</v>
      </c>
      <c r="AL135" s="5" t="s">
        <v>1485</v>
      </c>
      <c r="AM135" s="5" t="s">
        <v>1483</v>
      </c>
      <c r="AN135" s="5" t="s">
        <v>1486</v>
      </c>
      <c r="AO135" s="5" t="s">
        <v>1484</v>
      </c>
      <c r="AP135" s="5" t="s">
        <v>1487</v>
      </c>
      <c r="AQ135" s="5"/>
      <c r="AR135" s="32">
        <f t="shared" si="27"/>
        <v>7</v>
      </c>
      <c r="AS135" s="32">
        <f t="shared" si="28"/>
        <v>4</v>
      </c>
      <c r="AT135" s="32">
        <f t="shared" si="29"/>
        <v>1.5</v>
      </c>
      <c r="AU135" s="32">
        <f t="shared" si="30"/>
        <v>0</v>
      </c>
      <c r="AV135" s="33">
        <f t="shared" si="31"/>
        <v>37.254794520547946</v>
      </c>
      <c r="AW135" s="5"/>
      <c r="AX135" s="2">
        <f t="shared" si="32"/>
        <v>49.754794520547946</v>
      </c>
      <c r="AY135" s="5"/>
      <c r="AZ135" s="5"/>
      <c r="BA135" s="5"/>
      <c r="BD135" s="10">
        <v>1</v>
      </c>
    </row>
    <row r="136" spans="1:56">
      <c r="A136" s="4">
        <v>135</v>
      </c>
      <c r="B136" s="5" t="s">
        <v>780</v>
      </c>
      <c r="C136" s="5" t="s">
        <v>462</v>
      </c>
      <c r="D136" s="5" t="s">
        <v>784</v>
      </c>
      <c r="E136" s="5" t="s">
        <v>1488</v>
      </c>
      <c r="F136" s="6">
        <v>24334</v>
      </c>
      <c r="G136" s="5" t="s">
        <v>49</v>
      </c>
      <c r="H136" s="5" t="s">
        <v>103</v>
      </c>
      <c r="I136" s="5" t="s">
        <v>103</v>
      </c>
      <c r="J136" s="5" t="s">
        <v>3757</v>
      </c>
      <c r="K136" s="5" t="s">
        <v>25</v>
      </c>
      <c r="L136" s="7">
        <v>3</v>
      </c>
      <c r="M136" s="5" t="s">
        <v>38</v>
      </c>
      <c r="N136" s="6">
        <v>40903</v>
      </c>
      <c r="O136" s="8">
        <v>43090</v>
      </c>
      <c r="P136" s="9">
        <f t="shared" si="25"/>
        <v>5.9917808219178079</v>
      </c>
      <c r="Q136" s="6"/>
      <c r="R136" s="6"/>
      <c r="S136" s="9">
        <f t="shared" si="26"/>
        <v>0</v>
      </c>
      <c r="T136" s="9">
        <f t="shared" ref="T136:T144" si="33">MIN(5,S136)</f>
        <v>0</v>
      </c>
      <c r="U136" s="5"/>
      <c r="V136" s="5" t="s">
        <v>105</v>
      </c>
      <c r="W136" s="5" t="s">
        <v>108</v>
      </c>
      <c r="X136" s="5" t="s">
        <v>1489</v>
      </c>
      <c r="Y136" s="5" t="s">
        <v>1491</v>
      </c>
      <c r="Z136" s="5" t="s">
        <v>1490</v>
      </c>
      <c r="AA136" s="5" t="s">
        <v>1492</v>
      </c>
      <c r="AB136" s="5"/>
      <c r="AC136" s="5" t="s">
        <v>1493</v>
      </c>
      <c r="AD136" s="5" t="s">
        <v>1093</v>
      </c>
      <c r="AE136" s="5" t="s">
        <v>1494</v>
      </c>
      <c r="AF136" s="5" t="s">
        <v>1094</v>
      </c>
      <c r="AG136" s="6">
        <v>23644</v>
      </c>
      <c r="AH136" s="5" t="s">
        <v>49</v>
      </c>
      <c r="AI136" s="5" t="s">
        <v>103</v>
      </c>
      <c r="AJ136" s="5" t="s">
        <v>103</v>
      </c>
      <c r="AK136" s="5" t="s">
        <v>23</v>
      </c>
      <c r="AL136" s="5" t="s">
        <v>1291</v>
      </c>
      <c r="AM136" s="5" t="s">
        <v>1495</v>
      </c>
      <c r="AN136" s="5" t="s">
        <v>1496</v>
      </c>
      <c r="AO136" s="5" t="s">
        <v>331</v>
      </c>
      <c r="AP136" s="5" t="s">
        <v>334</v>
      </c>
      <c r="AQ136" s="5"/>
      <c r="AR136" s="27">
        <f t="shared" si="27"/>
        <v>8</v>
      </c>
      <c r="AS136" s="27">
        <f t="shared" si="28"/>
        <v>4</v>
      </c>
      <c r="AT136" s="27">
        <f t="shared" si="29"/>
        <v>1.5</v>
      </c>
      <c r="AU136" s="27">
        <f t="shared" si="30"/>
        <v>0</v>
      </c>
      <c r="AV136" s="30">
        <f t="shared" si="31"/>
        <v>23.967123287671232</v>
      </c>
      <c r="AW136" s="5"/>
      <c r="AX136" s="17">
        <f t="shared" si="32"/>
        <v>37.467123287671228</v>
      </c>
      <c r="AY136" s="5"/>
      <c r="AZ136" s="5"/>
      <c r="BA136" s="5"/>
      <c r="BD136" s="10">
        <v>0</v>
      </c>
    </row>
    <row r="137" spans="1:56">
      <c r="A137" s="1">
        <v>136</v>
      </c>
      <c r="B137" s="12" t="s">
        <v>1497</v>
      </c>
      <c r="C137" s="12" t="s">
        <v>738</v>
      </c>
      <c r="D137" s="5" t="s">
        <v>1498</v>
      </c>
      <c r="E137" s="5" t="s">
        <v>739</v>
      </c>
      <c r="F137" s="6">
        <v>25325</v>
      </c>
      <c r="G137" s="5" t="s">
        <v>49</v>
      </c>
      <c r="H137" s="5" t="s">
        <v>103</v>
      </c>
      <c r="I137" s="5" t="s">
        <v>103</v>
      </c>
      <c r="J137" s="5" t="s">
        <v>3759</v>
      </c>
      <c r="K137" s="5" t="s">
        <v>25</v>
      </c>
      <c r="L137" s="7">
        <v>1</v>
      </c>
      <c r="M137" s="5" t="s">
        <v>38</v>
      </c>
      <c r="N137" s="6">
        <v>38687</v>
      </c>
      <c r="O137" s="8">
        <v>43090</v>
      </c>
      <c r="P137" s="9">
        <f t="shared" si="25"/>
        <v>12.063013698630137</v>
      </c>
      <c r="Q137" s="6"/>
      <c r="R137" s="6"/>
      <c r="S137" s="9">
        <f t="shared" si="26"/>
        <v>0</v>
      </c>
      <c r="T137" s="9">
        <f t="shared" si="33"/>
        <v>0</v>
      </c>
      <c r="U137" s="5"/>
      <c r="V137" s="5" t="s">
        <v>673</v>
      </c>
      <c r="W137" s="5" t="s">
        <v>674</v>
      </c>
      <c r="X137" s="5" t="s">
        <v>568</v>
      </c>
      <c r="Y137" s="5" t="s">
        <v>569</v>
      </c>
      <c r="Z137" s="5" t="s">
        <v>410</v>
      </c>
      <c r="AA137" s="5" t="s">
        <v>413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32">
        <f t="shared" si="27"/>
        <v>7</v>
      </c>
      <c r="AS137" s="32">
        <f t="shared" si="28"/>
        <v>4</v>
      </c>
      <c r="AT137" s="32">
        <f t="shared" si="29"/>
        <v>0.5</v>
      </c>
      <c r="AU137" s="32">
        <f t="shared" si="30"/>
        <v>0</v>
      </c>
      <c r="AV137" s="33">
        <f t="shared" si="31"/>
        <v>48.252054794520546</v>
      </c>
      <c r="AW137" s="5"/>
      <c r="AX137" s="2">
        <f t="shared" si="32"/>
        <v>59.752054794520546</v>
      </c>
      <c r="AY137" s="5"/>
      <c r="AZ137" s="5"/>
      <c r="BA137" s="5"/>
      <c r="BD137" s="10">
        <v>1</v>
      </c>
    </row>
    <row r="138" spans="1:56">
      <c r="A138" s="4">
        <v>137</v>
      </c>
      <c r="B138" s="5" t="s">
        <v>1499</v>
      </c>
      <c r="C138" s="5" t="s">
        <v>196</v>
      </c>
      <c r="D138" s="5" t="s">
        <v>1500</v>
      </c>
      <c r="E138" s="5" t="s">
        <v>1501</v>
      </c>
      <c r="F138" s="6">
        <v>29961</v>
      </c>
      <c r="G138" s="5" t="s">
        <v>1502</v>
      </c>
      <c r="H138" s="5" t="s">
        <v>1503</v>
      </c>
      <c r="I138" s="5" t="s">
        <v>514</v>
      </c>
      <c r="J138" s="5" t="s">
        <v>24</v>
      </c>
      <c r="K138" s="5" t="s">
        <v>25</v>
      </c>
      <c r="L138" s="7">
        <v>2</v>
      </c>
      <c r="M138" s="5" t="s">
        <v>38</v>
      </c>
      <c r="N138" s="6">
        <v>40484</v>
      </c>
      <c r="O138" s="8">
        <v>43090</v>
      </c>
      <c r="P138" s="9">
        <f t="shared" si="25"/>
        <v>7.13972602739726</v>
      </c>
      <c r="Q138" s="6"/>
      <c r="R138" s="6"/>
      <c r="S138" s="9">
        <f t="shared" si="26"/>
        <v>0</v>
      </c>
      <c r="T138" s="9">
        <f t="shared" si="33"/>
        <v>0</v>
      </c>
      <c r="U138" s="5"/>
      <c r="V138" s="5" t="s">
        <v>1504</v>
      </c>
      <c r="W138" s="5" t="s">
        <v>1506</v>
      </c>
      <c r="X138" s="5" t="s">
        <v>1499</v>
      </c>
      <c r="Y138" s="5" t="s">
        <v>1500</v>
      </c>
      <c r="Z138" s="5" t="s">
        <v>1505</v>
      </c>
      <c r="AA138" s="5" t="s">
        <v>779</v>
      </c>
      <c r="AB138" s="5"/>
      <c r="AC138" s="5" t="s">
        <v>1499</v>
      </c>
      <c r="AD138" s="5" t="s">
        <v>1507</v>
      </c>
      <c r="AE138" s="5" t="s">
        <v>1500</v>
      </c>
      <c r="AF138" s="5" t="s">
        <v>1508</v>
      </c>
      <c r="AG138" s="6">
        <v>31409</v>
      </c>
      <c r="AH138" s="5" t="s">
        <v>49</v>
      </c>
      <c r="AI138" s="5" t="s">
        <v>103</v>
      </c>
      <c r="AJ138" s="5" t="s">
        <v>103</v>
      </c>
      <c r="AK138" s="5" t="s">
        <v>731</v>
      </c>
      <c r="AL138" s="5" t="s">
        <v>729</v>
      </c>
      <c r="AM138" s="5" t="s">
        <v>1499</v>
      </c>
      <c r="AN138" s="5" t="s">
        <v>1500</v>
      </c>
      <c r="AO138" s="5" t="s">
        <v>1509</v>
      </c>
      <c r="AP138" s="5" t="s">
        <v>1510</v>
      </c>
      <c r="AQ138" s="5"/>
      <c r="AR138" s="27">
        <f t="shared" si="27"/>
        <v>4</v>
      </c>
      <c r="AS138" s="27">
        <f t="shared" si="28"/>
        <v>4</v>
      </c>
      <c r="AT138" s="27">
        <f t="shared" si="29"/>
        <v>1</v>
      </c>
      <c r="AU138" s="27">
        <f t="shared" si="30"/>
        <v>0</v>
      </c>
      <c r="AV138" s="30">
        <f t="shared" si="31"/>
        <v>28.55890410958904</v>
      </c>
      <c r="AW138" s="5"/>
      <c r="AX138" s="17">
        <f t="shared" si="32"/>
        <v>37.558904109589037</v>
      </c>
      <c r="AY138" s="5"/>
      <c r="AZ138" s="5"/>
      <c r="BA138" s="5"/>
      <c r="BD138" s="10">
        <v>0</v>
      </c>
    </row>
    <row r="139" spans="1:56">
      <c r="A139" s="1">
        <v>138</v>
      </c>
      <c r="B139" s="12" t="s">
        <v>269</v>
      </c>
      <c r="C139" s="12" t="s">
        <v>540</v>
      </c>
      <c r="D139" s="5" t="s">
        <v>1511</v>
      </c>
      <c r="E139" s="5" t="s">
        <v>543</v>
      </c>
      <c r="F139" s="6">
        <v>28995</v>
      </c>
      <c r="G139" s="5" t="s">
        <v>646</v>
      </c>
      <c r="H139" s="5" t="s">
        <v>1512</v>
      </c>
      <c r="I139" s="5" t="s">
        <v>103</v>
      </c>
      <c r="J139" s="5" t="s">
        <v>24</v>
      </c>
      <c r="K139" s="5" t="s">
        <v>37</v>
      </c>
      <c r="L139" s="7">
        <v>0</v>
      </c>
      <c r="M139" s="5" t="s">
        <v>38</v>
      </c>
      <c r="N139" s="6">
        <v>39356</v>
      </c>
      <c r="O139" s="8">
        <v>43090</v>
      </c>
      <c r="P139" s="9">
        <f t="shared" si="25"/>
        <v>10.230136986301369</v>
      </c>
      <c r="Q139" s="6"/>
      <c r="R139" s="6"/>
      <c r="S139" s="9">
        <f t="shared" si="26"/>
        <v>0</v>
      </c>
      <c r="T139" s="9">
        <f t="shared" si="33"/>
        <v>0</v>
      </c>
      <c r="U139" s="5"/>
      <c r="V139" s="5" t="s">
        <v>23</v>
      </c>
      <c r="W139" s="5" t="s">
        <v>66</v>
      </c>
      <c r="X139" s="5" t="s">
        <v>269</v>
      </c>
      <c r="Y139" s="5" t="s">
        <v>1511</v>
      </c>
      <c r="Z139" s="5" t="s">
        <v>174</v>
      </c>
      <c r="AA139" s="5" t="s">
        <v>172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32">
        <f t="shared" si="27"/>
        <v>4</v>
      </c>
      <c r="AS139" s="32">
        <f t="shared" si="28"/>
        <v>2</v>
      </c>
      <c r="AT139" s="32">
        <f t="shared" si="29"/>
        <v>0</v>
      </c>
      <c r="AU139" s="32">
        <f t="shared" si="30"/>
        <v>0</v>
      </c>
      <c r="AV139" s="33">
        <f t="shared" si="31"/>
        <v>40.920547945205477</v>
      </c>
      <c r="AW139" s="5"/>
      <c r="AX139" s="2">
        <f t="shared" si="32"/>
        <v>46.920547945205477</v>
      </c>
      <c r="AY139" s="5"/>
      <c r="AZ139" s="5"/>
      <c r="BA139" s="5"/>
      <c r="BD139" s="10">
        <v>1</v>
      </c>
    </row>
    <row r="140" spans="1:56">
      <c r="A140" s="4">
        <v>139</v>
      </c>
      <c r="B140" s="5" t="s">
        <v>1513</v>
      </c>
      <c r="C140" s="5" t="s">
        <v>1514</v>
      </c>
      <c r="D140" s="5" t="s">
        <v>1516</v>
      </c>
      <c r="E140" s="5" t="s">
        <v>1517</v>
      </c>
      <c r="F140" s="6">
        <v>31275</v>
      </c>
      <c r="G140" s="5" t="s">
        <v>1515</v>
      </c>
      <c r="H140" s="5" t="s">
        <v>1518</v>
      </c>
      <c r="I140" s="5" t="s">
        <v>651</v>
      </c>
      <c r="J140" s="5" t="s">
        <v>24</v>
      </c>
      <c r="K140" s="5" t="s">
        <v>25</v>
      </c>
      <c r="L140" s="7">
        <v>1</v>
      </c>
      <c r="M140" s="5" t="s">
        <v>38</v>
      </c>
      <c r="N140" s="6">
        <v>41638</v>
      </c>
      <c r="O140" s="8">
        <v>43090</v>
      </c>
      <c r="P140" s="9">
        <f t="shared" si="25"/>
        <v>3.978082191780822</v>
      </c>
      <c r="Q140" s="6"/>
      <c r="R140" s="6"/>
      <c r="S140" s="9">
        <f t="shared" si="26"/>
        <v>0</v>
      </c>
      <c r="T140" s="9">
        <f t="shared" si="33"/>
        <v>0</v>
      </c>
      <c r="U140" s="5"/>
      <c r="V140" s="5" t="s">
        <v>91</v>
      </c>
      <c r="W140" s="5" t="s">
        <v>94</v>
      </c>
      <c r="X140" s="5" t="s">
        <v>1519</v>
      </c>
      <c r="Y140" s="5" t="s">
        <v>1521</v>
      </c>
      <c r="Z140" s="5" t="s">
        <v>1520</v>
      </c>
      <c r="AA140" s="5" t="s">
        <v>1522</v>
      </c>
      <c r="AB140" s="5"/>
      <c r="AC140" s="5" t="s">
        <v>1523</v>
      </c>
      <c r="AD140" s="5" t="s">
        <v>1524</v>
      </c>
      <c r="AE140" s="5" t="s">
        <v>1525</v>
      </c>
      <c r="AF140" s="5" t="s">
        <v>1526</v>
      </c>
      <c r="AG140" s="6">
        <v>35149</v>
      </c>
      <c r="AH140" s="5" t="s">
        <v>1515</v>
      </c>
      <c r="AI140" s="5" t="s">
        <v>1518</v>
      </c>
      <c r="AJ140" s="5" t="s">
        <v>651</v>
      </c>
      <c r="AK140" s="5" t="s">
        <v>816</v>
      </c>
      <c r="AL140" s="5" t="s">
        <v>1528</v>
      </c>
      <c r="AM140" s="5" t="s">
        <v>1513</v>
      </c>
      <c r="AN140" s="5" t="s">
        <v>1516</v>
      </c>
      <c r="AO140" s="5" t="s">
        <v>1527</v>
      </c>
      <c r="AP140" s="5" t="s">
        <v>1529</v>
      </c>
      <c r="AQ140" s="5"/>
      <c r="AR140" s="27">
        <f t="shared" si="27"/>
        <v>4</v>
      </c>
      <c r="AS140" s="27">
        <f t="shared" si="28"/>
        <v>4</v>
      </c>
      <c r="AT140" s="27">
        <f t="shared" si="29"/>
        <v>0.5</v>
      </c>
      <c r="AU140" s="27">
        <f t="shared" si="30"/>
        <v>0</v>
      </c>
      <c r="AV140" s="30">
        <f t="shared" si="31"/>
        <v>15.912328767123288</v>
      </c>
      <c r="AW140" s="5"/>
      <c r="AX140" s="17">
        <f t="shared" si="32"/>
        <v>24.412328767123288</v>
      </c>
      <c r="AY140" s="5"/>
      <c r="AZ140" s="5"/>
      <c r="BA140" s="5"/>
      <c r="BD140" s="10">
        <v>0</v>
      </c>
    </row>
    <row r="141" spans="1:56">
      <c r="A141" s="1">
        <v>140</v>
      </c>
      <c r="B141" s="12" t="s">
        <v>1530</v>
      </c>
      <c r="C141" s="12" t="s">
        <v>840</v>
      </c>
      <c r="D141" s="5" t="s">
        <v>1531</v>
      </c>
      <c r="E141" s="5" t="s">
        <v>1115</v>
      </c>
      <c r="F141" s="6">
        <v>28793</v>
      </c>
      <c r="G141" s="5" t="s">
        <v>49</v>
      </c>
      <c r="H141" s="5" t="s">
        <v>103</v>
      </c>
      <c r="I141" s="5" t="s">
        <v>103</v>
      </c>
      <c r="J141" s="5" t="s">
        <v>24</v>
      </c>
      <c r="K141" s="5" t="s">
        <v>37</v>
      </c>
      <c r="L141" s="7">
        <v>0</v>
      </c>
      <c r="M141" s="5" t="s">
        <v>38</v>
      </c>
      <c r="N141" s="6">
        <v>41238</v>
      </c>
      <c r="O141" s="8">
        <v>43090</v>
      </c>
      <c r="P141" s="9">
        <f t="shared" si="25"/>
        <v>5.0739726027397261</v>
      </c>
      <c r="Q141" s="6"/>
      <c r="R141" s="6"/>
      <c r="S141" s="9">
        <f t="shared" si="26"/>
        <v>0</v>
      </c>
      <c r="T141" s="9">
        <f t="shared" si="33"/>
        <v>0</v>
      </c>
      <c r="U141" s="5"/>
      <c r="V141" s="5" t="s">
        <v>255</v>
      </c>
      <c r="W141" s="5" t="s">
        <v>613</v>
      </c>
      <c r="X141" s="5" t="s">
        <v>1530</v>
      </c>
      <c r="Y141" s="5" t="s">
        <v>1531</v>
      </c>
      <c r="Z141" s="5" t="s">
        <v>139</v>
      </c>
      <c r="AA141" s="5" t="s">
        <v>141</v>
      </c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32">
        <f t="shared" si="27"/>
        <v>4</v>
      </c>
      <c r="AS141" s="32">
        <f t="shared" si="28"/>
        <v>2</v>
      </c>
      <c r="AT141" s="32">
        <f t="shared" si="29"/>
        <v>0</v>
      </c>
      <c r="AU141" s="32">
        <f t="shared" si="30"/>
        <v>0</v>
      </c>
      <c r="AV141" s="33">
        <f t="shared" si="31"/>
        <v>20.295890410958904</v>
      </c>
      <c r="AW141" s="5"/>
      <c r="AX141" s="2">
        <f t="shared" si="32"/>
        <v>26.295890410958904</v>
      </c>
      <c r="AY141" s="5"/>
      <c r="AZ141" s="5"/>
      <c r="BA141" s="5"/>
      <c r="BD141" s="10">
        <v>1</v>
      </c>
    </row>
    <row r="142" spans="1:56">
      <c r="A142" s="4">
        <v>141</v>
      </c>
      <c r="B142" s="5" t="s">
        <v>1532</v>
      </c>
      <c r="C142" s="5" t="s">
        <v>1533</v>
      </c>
      <c r="D142" s="5" t="s">
        <v>1535</v>
      </c>
      <c r="E142" s="5" t="s">
        <v>1536</v>
      </c>
      <c r="F142" s="6">
        <v>28261</v>
      </c>
      <c r="G142" s="5" t="s">
        <v>1534</v>
      </c>
      <c r="H142" s="5" t="s">
        <v>1537</v>
      </c>
      <c r="I142" s="5" t="s">
        <v>184</v>
      </c>
      <c r="J142" s="5" t="s">
        <v>3757</v>
      </c>
      <c r="K142" s="5" t="s">
        <v>25</v>
      </c>
      <c r="L142" s="7">
        <v>3</v>
      </c>
      <c r="M142" s="5" t="s">
        <v>38</v>
      </c>
      <c r="N142" s="6">
        <v>40178</v>
      </c>
      <c r="O142" s="8">
        <v>43090</v>
      </c>
      <c r="P142" s="9">
        <f t="shared" si="25"/>
        <v>7.978082191780822</v>
      </c>
      <c r="Q142" s="6"/>
      <c r="R142" s="6"/>
      <c r="S142" s="9">
        <f t="shared" si="26"/>
        <v>0</v>
      </c>
      <c r="T142" s="9">
        <f t="shared" si="33"/>
        <v>0</v>
      </c>
      <c r="U142" s="5"/>
      <c r="V142" s="5" t="s">
        <v>424</v>
      </c>
      <c r="W142" s="5" t="s">
        <v>217</v>
      </c>
      <c r="X142" s="5" t="s">
        <v>1538</v>
      </c>
      <c r="Y142" s="5" t="s">
        <v>1539</v>
      </c>
      <c r="Z142" s="5" t="s">
        <v>139</v>
      </c>
      <c r="AA142" s="5" t="s">
        <v>141</v>
      </c>
      <c r="AB142" s="5"/>
      <c r="AC142" s="5" t="s">
        <v>1540</v>
      </c>
      <c r="AD142" s="5" t="s">
        <v>945</v>
      </c>
      <c r="AE142" s="5" t="s">
        <v>1541</v>
      </c>
      <c r="AF142" s="5" t="s">
        <v>1542</v>
      </c>
      <c r="AG142" s="6">
        <v>29785</v>
      </c>
      <c r="AH142" s="5" t="s">
        <v>1534</v>
      </c>
      <c r="AI142" s="5" t="s">
        <v>1537</v>
      </c>
      <c r="AJ142" s="5" t="s">
        <v>184</v>
      </c>
      <c r="AK142" s="5" t="s">
        <v>105</v>
      </c>
      <c r="AL142" s="5" t="s">
        <v>108</v>
      </c>
      <c r="AM142" s="5" t="s">
        <v>1538</v>
      </c>
      <c r="AN142" s="5" t="s">
        <v>1539</v>
      </c>
      <c r="AO142" s="5" t="s">
        <v>612</v>
      </c>
      <c r="AP142" s="5" t="s">
        <v>615</v>
      </c>
      <c r="AQ142" s="5"/>
      <c r="AR142" s="27">
        <f t="shared" si="27"/>
        <v>8</v>
      </c>
      <c r="AS142" s="27">
        <f t="shared" si="28"/>
        <v>4</v>
      </c>
      <c r="AT142" s="27">
        <f t="shared" si="29"/>
        <v>1.5</v>
      </c>
      <c r="AU142" s="27">
        <f t="shared" si="30"/>
        <v>0</v>
      </c>
      <c r="AV142" s="30">
        <f t="shared" si="31"/>
        <v>31.912328767123288</v>
      </c>
      <c r="AW142" s="5"/>
      <c r="AX142" s="17">
        <f t="shared" si="32"/>
        <v>45.412328767123284</v>
      </c>
      <c r="AY142" s="5"/>
      <c r="AZ142" s="5"/>
      <c r="BA142" s="5"/>
      <c r="BD142" s="10">
        <v>0</v>
      </c>
    </row>
    <row r="143" spans="1:56">
      <c r="A143" s="1">
        <v>142</v>
      </c>
      <c r="B143" s="12" t="s">
        <v>1543</v>
      </c>
      <c r="C143" s="12" t="s">
        <v>1544</v>
      </c>
      <c r="D143" s="5" t="s">
        <v>1545</v>
      </c>
      <c r="E143" s="5" t="s">
        <v>1546</v>
      </c>
      <c r="F143" s="6">
        <v>29386</v>
      </c>
      <c r="G143" s="5" t="s">
        <v>416</v>
      </c>
      <c r="H143" s="5" t="s">
        <v>417</v>
      </c>
      <c r="I143" s="5" t="s">
        <v>103</v>
      </c>
      <c r="J143" s="5" t="s">
        <v>24</v>
      </c>
      <c r="K143" s="5" t="s">
        <v>37</v>
      </c>
      <c r="L143" s="7">
        <v>0</v>
      </c>
      <c r="M143" s="5" t="s">
        <v>38</v>
      </c>
      <c r="N143" s="6">
        <v>39802</v>
      </c>
      <c r="O143" s="8">
        <v>43090</v>
      </c>
      <c r="P143" s="9">
        <f t="shared" si="25"/>
        <v>9.0082191780821912</v>
      </c>
      <c r="Q143" s="6"/>
      <c r="R143" s="6"/>
      <c r="S143" s="9">
        <f t="shared" si="26"/>
        <v>0</v>
      </c>
      <c r="T143" s="9">
        <f t="shared" si="33"/>
        <v>0</v>
      </c>
      <c r="U143" s="5"/>
      <c r="V143" s="5" t="s">
        <v>1000</v>
      </c>
      <c r="W143" s="5" t="s">
        <v>1002</v>
      </c>
      <c r="X143" s="5" t="s">
        <v>1547</v>
      </c>
      <c r="Y143" s="5" t="s">
        <v>1548</v>
      </c>
      <c r="Z143" s="5" t="s">
        <v>1505</v>
      </c>
      <c r="AA143" s="5" t="s">
        <v>779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32">
        <f t="shared" si="27"/>
        <v>4</v>
      </c>
      <c r="AS143" s="32">
        <f t="shared" si="28"/>
        <v>2</v>
      </c>
      <c r="AT143" s="32">
        <f t="shared" si="29"/>
        <v>0</v>
      </c>
      <c r="AU143" s="32">
        <f t="shared" si="30"/>
        <v>0</v>
      </c>
      <c r="AV143" s="33">
        <f t="shared" si="31"/>
        <v>36.032876712328765</v>
      </c>
      <c r="AW143" s="5"/>
      <c r="AX143" s="2">
        <f t="shared" si="32"/>
        <v>42.032876712328765</v>
      </c>
      <c r="AY143" s="5"/>
      <c r="AZ143" s="5"/>
      <c r="BA143" s="5"/>
      <c r="BD143" s="10">
        <v>1</v>
      </c>
    </row>
    <row r="144" spans="1:56">
      <c r="A144" s="4">
        <v>143</v>
      </c>
      <c r="B144" s="5" t="s">
        <v>1549</v>
      </c>
      <c r="C144" s="5" t="s">
        <v>1550</v>
      </c>
      <c r="D144" s="5" t="s">
        <v>1551</v>
      </c>
      <c r="E144" s="5" t="s">
        <v>1552</v>
      </c>
      <c r="F144" s="6">
        <v>30644</v>
      </c>
      <c r="G144" s="5" t="s">
        <v>1655</v>
      </c>
      <c r="H144" s="5" t="s">
        <v>826</v>
      </c>
      <c r="I144" s="5" t="s">
        <v>826</v>
      </c>
      <c r="J144" s="5" t="s">
        <v>24</v>
      </c>
      <c r="K144" s="5" t="s">
        <v>25</v>
      </c>
      <c r="L144" s="7">
        <v>1</v>
      </c>
      <c r="M144" s="5" t="s">
        <v>38</v>
      </c>
      <c r="N144" s="6">
        <v>40975</v>
      </c>
      <c r="O144" s="8">
        <v>43090</v>
      </c>
      <c r="P144" s="9">
        <f t="shared" si="25"/>
        <v>5.7945205479452051</v>
      </c>
      <c r="Q144" s="6"/>
      <c r="R144" s="6"/>
      <c r="S144" s="9">
        <f t="shared" si="26"/>
        <v>0</v>
      </c>
      <c r="T144" s="9">
        <f t="shared" si="33"/>
        <v>0</v>
      </c>
      <c r="U144" s="5"/>
      <c r="V144" s="5" t="s">
        <v>28</v>
      </c>
      <c r="W144" s="5" t="s">
        <v>54</v>
      </c>
      <c r="X144" s="5" t="s">
        <v>1553</v>
      </c>
      <c r="Y144" s="5" t="s">
        <v>1555</v>
      </c>
      <c r="Z144" s="5" t="s">
        <v>1554</v>
      </c>
      <c r="AA144" s="5" t="s">
        <v>1556</v>
      </c>
      <c r="AB144" s="5"/>
      <c r="AC144" s="5" t="s">
        <v>1557</v>
      </c>
      <c r="AD144" s="5" t="s">
        <v>1231</v>
      </c>
      <c r="AE144" s="5" t="s">
        <v>1558</v>
      </c>
      <c r="AF144" s="5" t="s">
        <v>1233</v>
      </c>
      <c r="AG144" s="6">
        <v>27576</v>
      </c>
      <c r="AH144" s="5" t="s">
        <v>49</v>
      </c>
      <c r="AI144" s="5" t="s">
        <v>103</v>
      </c>
      <c r="AJ144" s="5" t="s">
        <v>103</v>
      </c>
      <c r="AK144" s="5" t="s">
        <v>816</v>
      </c>
      <c r="AL144" s="5" t="s">
        <v>819</v>
      </c>
      <c r="AM144" s="5" t="s">
        <v>1559</v>
      </c>
      <c r="AN144" s="5" t="s">
        <v>1560</v>
      </c>
      <c r="AO144" s="5" t="s">
        <v>192</v>
      </c>
      <c r="AP144" s="5" t="s">
        <v>194</v>
      </c>
      <c r="AQ144" s="5"/>
      <c r="AR144" s="27">
        <f t="shared" si="27"/>
        <v>4</v>
      </c>
      <c r="AS144" s="27">
        <f t="shared" si="28"/>
        <v>4</v>
      </c>
      <c r="AT144" s="27">
        <f t="shared" si="29"/>
        <v>0.5</v>
      </c>
      <c r="AU144" s="27">
        <f t="shared" si="30"/>
        <v>0</v>
      </c>
      <c r="AV144" s="30">
        <f t="shared" si="31"/>
        <v>23.17808219178082</v>
      </c>
      <c r="AW144" s="5"/>
      <c r="AX144" s="17">
        <f t="shared" si="32"/>
        <v>31.67808219178082</v>
      </c>
      <c r="AY144" s="5" t="s">
        <v>4098</v>
      </c>
      <c r="AZ144" s="5" t="s">
        <v>4100</v>
      </c>
      <c r="BA144" s="5" t="s">
        <v>4105</v>
      </c>
      <c r="BD144" s="10">
        <v>0</v>
      </c>
    </row>
    <row r="145" spans="1:56">
      <c r="A145" s="1">
        <v>144</v>
      </c>
      <c r="B145" s="12" t="s">
        <v>1561</v>
      </c>
      <c r="C145" s="12" t="s">
        <v>581</v>
      </c>
      <c r="D145" s="5" t="s">
        <v>1562</v>
      </c>
      <c r="E145" s="5" t="s">
        <v>743</v>
      </c>
      <c r="F145" s="6">
        <v>29776</v>
      </c>
      <c r="G145" s="5" t="s">
        <v>1263</v>
      </c>
      <c r="H145" s="5" t="s">
        <v>1264</v>
      </c>
      <c r="I145" s="5" t="s">
        <v>152</v>
      </c>
      <c r="J145" s="5" t="s">
        <v>3758</v>
      </c>
      <c r="K145" s="5" t="s">
        <v>25</v>
      </c>
      <c r="L145" s="7">
        <v>1</v>
      </c>
      <c r="M145" s="5" t="s">
        <v>38</v>
      </c>
      <c r="N145" s="6">
        <v>43024</v>
      </c>
      <c r="O145" s="8">
        <v>43090</v>
      </c>
      <c r="P145" s="9">
        <f t="shared" si="25"/>
        <v>0.18082191780821918</v>
      </c>
      <c r="Q145" s="6">
        <v>41156</v>
      </c>
      <c r="R145" s="6">
        <v>43023</v>
      </c>
      <c r="S145" s="9">
        <f t="shared" si="26"/>
        <v>5.1150684931506847</v>
      </c>
      <c r="T145" s="9">
        <f>MIN(10,S145)</f>
        <v>5.1150684931506847</v>
      </c>
      <c r="U145" s="5"/>
      <c r="V145" s="5" t="s">
        <v>1563</v>
      </c>
      <c r="W145" s="5" t="s">
        <v>1565</v>
      </c>
      <c r="X145" s="5" t="s">
        <v>1564</v>
      </c>
      <c r="Y145" s="5" t="s">
        <v>1566</v>
      </c>
      <c r="Z145" s="5" t="s">
        <v>29</v>
      </c>
      <c r="AA145" s="5" t="s">
        <v>62</v>
      </c>
      <c r="AB145" s="5"/>
      <c r="AC145" s="5" t="s">
        <v>1567</v>
      </c>
      <c r="AD145" s="5" t="s">
        <v>823</v>
      </c>
      <c r="AE145" s="5" t="s">
        <v>1569</v>
      </c>
      <c r="AF145" s="5" t="s">
        <v>960</v>
      </c>
      <c r="AG145" s="6">
        <v>32848</v>
      </c>
      <c r="AH145" s="5" t="s">
        <v>1568</v>
      </c>
      <c r="AI145" s="5" t="s">
        <v>1570</v>
      </c>
      <c r="AJ145" s="5" t="s">
        <v>826</v>
      </c>
      <c r="AK145" s="5" t="s">
        <v>1571</v>
      </c>
      <c r="AL145" s="5" t="s">
        <v>1572</v>
      </c>
      <c r="AM145" s="5" t="s">
        <v>1567</v>
      </c>
      <c r="AN145" s="5" t="s">
        <v>1569</v>
      </c>
      <c r="AO145" s="5" t="s">
        <v>360</v>
      </c>
      <c r="AP145" s="5" t="s">
        <v>362</v>
      </c>
      <c r="AQ145" s="5"/>
      <c r="AR145" s="32">
        <f t="shared" si="27"/>
        <v>2</v>
      </c>
      <c r="AS145" s="32">
        <f t="shared" si="28"/>
        <v>4</v>
      </c>
      <c r="AT145" s="32">
        <f t="shared" si="29"/>
        <v>0.5</v>
      </c>
      <c r="AU145" s="32">
        <f t="shared" si="30"/>
        <v>0</v>
      </c>
      <c r="AV145" s="33">
        <f t="shared" si="31"/>
        <v>5.8383561643835611</v>
      </c>
      <c r="AW145" s="5"/>
      <c r="AX145" s="2">
        <f t="shared" si="32"/>
        <v>12.338356164383562</v>
      </c>
      <c r="AY145" s="5"/>
      <c r="AZ145" s="5"/>
      <c r="BA145" s="5"/>
      <c r="BD145" s="10">
        <v>1</v>
      </c>
    </row>
    <row r="146" spans="1:56">
      <c r="A146" s="4">
        <v>145</v>
      </c>
      <c r="B146" s="5" t="s">
        <v>1573</v>
      </c>
      <c r="C146" s="5" t="s">
        <v>1574</v>
      </c>
      <c r="D146" s="5" t="s">
        <v>1576</v>
      </c>
      <c r="E146" s="5" t="s">
        <v>1577</v>
      </c>
      <c r="F146" s="6">
        <v>24563</v>
      </c>
      <c r="G146" s="5" t="s">
        <v>1575</v>
      </c>
      <c r="H146" s="5" t="s">
        <v>1578</v>
      </c>
      <c r="I146" s="5" t="s">
        <v>137</v>
      </c>
      <c r="J146" s="5" t="s">
        <v>3757</v>
      </c>
      <c r="K146" s="5" t="s">
        <v>25</v>
      </c>
      <c r="L146" s="7">
        <v>4</v>
      </c>
      <c r="M146" s="5" t="s">
        <v>38</v>
      </c>
      <c r="N146" s="6">
        <v>40178</v>
      </c>
      <c r="O146" s="8">
        <v>43090</v>
      </c>
      <c r="P146" s="9">
        <f t="shared" si="25"/>
        <v>7.978082191780822</v>
      </c>
      <c r="Q146" s="6">
        <v>33631</v>
      </c>
      <c r="R146" s="6">
        <v>40209</v>
      </c>
      <c r="S146" s="9">
        <f t="shared" si="26"/>
        <v>18.021917808219179</v>
      </c>
      <c r="T146" s="9">
        <f>MIN(10,S146)</f>
        <v>10</v>
      </c>
      <c r="U146" s="5"/>
      <c r="V146" s="5" t="s">
        <v>123</v>
      </c>
      <c r="W146" s="5" t="s">
        <v>125</v>
      </c>
      <c r="X146" s="5" t="s">
        <v>1579</v>
      </c>
      <c r="Y146" s="5" t="s">
        <v>1580</v>
      </c>
      <c r="Z146" s="5" t="s">
        <v>33</v>
      </c>
      <c r="AA146" s="5" t="s">
        <v>72</v>
      </c>
      <c r="AB146" s="5"/>
      <c r="AC146" s="5" t="s">
        <v>695</v>
      </c>
      <c r="AD146" s="5" t="s">
        <v>386</v>
      </c>
      <c r="AE146" s="5" t="s">
        <v>696</v>
      </c>
      <c r="AF146" s="5" t="s">
        <v>1581</v>
      </c>
      <c r="AG146" s="6">
        <v>23764</v>
      </c>
      <c r="AH146" s="5" t="s">
        <v>49</v>
      </c>
      <c r="AI146" s="5" t="s">
        <v>103</v>
      </c>
      <c r="AJ146" s="5" t="s">
        <v>103</v>
      </c>
      <c r="AK146" s="5" t="s">
        <v>1582</v>
      </c>
      <c r="AL146" s="5" t="s">
        <v>1371</v>
      </c>
      <c r="AM146" s="5" t="s">
        <v>1583</v>
      </c>
      <c r="AN146" s="5" t="s">
        <v>1585</v>
      </c>
      <c r="AO146" s="5" t="s">
        <v>1584</v>
      </c>
      <c r="AP146" s="5" t="s">
        <v>1586</v>
      </c>
      <c r="AQ146" s="5"/>
      <c r="AR146" s="27">
        <f t="shared" si="27"/>
        <v>8</v>
      </c>
      <c r="AS146" s="27">
        <f t="shared" si="28"/>
        <v>4</v>
      </c>
      <c r="AT146" s="27">
        <f t="shared" si="29"/>
        <v>2</v>
      </c>
      <c r="AU146" s="27">
        <f t="shared" si="30"/>
        <v>0</v>
      </c>
      <c r="AV146" s="30">
        <f t="shared" si="31"/>
        <v>41.912328767123284</v>
      </c>
      <c r="AW146" s="5"/>
      <c r="AX146" s="17">
        <f t="shared" si="32"/>
        <v>55.912328767123284</v>
      </c>
      <c r="AY146" s="5"/>
      <c r="AZ146" s="5"/>
      <c r="BA146" s="5"/>
      <c r="BD146" s="10">
        <v>0</v>
      </c>
    </row>
    <row r="147" spans="1:56">
      <c r="A147" s="1">
        <v>146</v>
      </c>
      <c r="B147" s="12" t="s">
        <v>1587</v>
      </c>
      <c r="C147" s="12" t="s">
        <v>1588</v>
      </c>
      <c r="D147" s="5" t="s">
        <v>1589</v>
      </c>
      <c r="E147" s="5" t="s">
        <v>1590</v>
      </c>
      <c r="F147" s="6">
        <v>29904</v>
      </c>
      <c r="G147" s="5" t="s">
        <v>49</v>
      </c>
      <c r="H147" s="5" t="s">
        <v>103</v>
      </c>
      <c r="I147" s="5" t="s">
        <v>103</v>
      </c>
      <c r="J147" s="5" t="s">
        <v>3758</v>
      </c>
      <c r="K147" s="5" t="s">
        <v>25</v>
      </c>
      <c r="L147" s="7">
        <v>2</v>
      </c>
      <c r="M147" s="5" t="s">
        <v>38</v>
      </c>
      <c r="N147" s="6">
        <v>42733</v>
      </c>
      <c r="O147" s="8">
        <v>43090</v>
      </c>
      <c r="P147" s="9">
        <f t="shared" si="25"/>
        <v>0.9780821917808219</v>
      </c>
      <c r="Q147" s="6"/>
      <c r="R147" s="6"/>
      <c r="S147" s="9">
        <f t="shared" si="26"/>
        <v>0</v>
      </c>
      <c r="T147" s="9">
        <f>MIN(5,S147)</f>
        <v>0</v>
      </c>
      <c r="U147" s="5"/>
      <c r="V147" s="5" t="s">
        <v>396</v>
      </c>
      <c r="W147" s="5" t="s">
        <v>397</v>
      </c>
      <c r="X147" s="5" t="s">
        <v>1591</v>
      </c>
      <c r="Y147" s="5" t="s">
        <v>1592</v>
      </c>
      <c r="Z147" s="5" t="s">
        <v>229</v>
      </c>
      <c r="AA147" s="5" t="s">
        <v>232</v>
      </c>
      <c r="AB147" s="5"/>
      <c r="AC147" s="5" t="s">
        <v>1593</v>
      </c>
      <c r="AD147" s="5" t="s">
        <v>782</v>
      </c>
      <c r="AE147" s="5" t="s">
        <v>1594</v>
      </c>
      <c r="AF147" s="5" t="s">
        <v>1127</v>
      </c>
      <c r="AG147" s="6">
        <v>30007</v>
      </c>
      <c r="AH147" s="5" t="s">
        <v>49</v>
      </c>
      <c r="AI147" s="5" t="s">
        <v>103</v>
      </c>
      <c r="AJ147" s="5" t="s">
        <v>103</v>
      </c>
      <c r="AK147" s="5" t="s">
        <v>554</v>
      </c>
      <c r="AL147" s="5" t="s">
        <v>1596</v>
      </c>
      <c r="AM147" s="5" t="s">
        <v>1595</v>
      </c>
      <c r="AN147" s="5" t="s">
        <v>1597</v>
      </c>
      <c r="AO147" s="5" t="s">
        <v>129</v>
      </c>
      <c r="AP147" s="5" t="s">
        <v>133</v>
      </c>
      <c r="AQ147" s="5"/>
      <c r="AR147" s="32">
        <f t="shared" si="27"/>
        <v>2</v>
      </c>
      <c r="AS147" s="32">
        <f t="shared" si="28"/>
        <v>4</v>
      </c>
      <c r="AT147" s="32">
        <f t="shared" si="29"/>
        <v>1</v>
      </c>
      <c r="AU147" s="32">
        <f t="shared" si="30"/>
        <v>0</v>
      </c>
      <c r="AV147" s="33">
        <f t="shared" si="31"/>
        <v>3.9123287671232876</v>
      </c>
      <c r="AW147" s="5"/>
      <c r="AX147" s="2">
        <f t="shared" si="32"/>
        <v>10.912328767123288</v>
      </c>
      <c r="AY147" s="5"/>
      <c r="AZ147" s="5"/>
      <c r="BA147" s="5"/>
      <c r="BD147" s="10">
        <v>1</v>
      </c>
    </row>
    <row r="148" spans="1:56">
      <c r="A148" s="4">
        <v>147</v>
      </c>
      <c r="B148" s="5" t="s">
        <v>1598</v>
      </c>
      <c r="C148" s="5" t="s">
        <v>424</v>
      </c>
      <c r="D148" s="5" t="s">
        <v>1600</v>
      </c>
      <c r="E148" s="5" t="s">
        <v>217</v>
      </c>
      <c r="F148" s="6">
        <v>28012</v>
      </c>
      <c r="G148" s="5" t="s">
        <v>1599</v>
      </c>
      <c r="H148" s="5" t="s">
        <v>1601</v>
      </c>
      <c r="I148" s="5" t="s">
        <v>964</v>
      </c>
      <c r="J148" s="5" t="s">
        <v>3759</v>
      </c>
      <c r="K148" s="5" t="s">
        <v>25</v>
      </c>
      <c r="L148" s="7">
        <v>2</v>
      </c>
      <c r="M148" s="5" t="s">
        <v>26</v>
      </c>
      <c r="N148" s="6">
        <v>40142</v>
      </c>
      <c r="O148" s="8">
        <v>43090</v>
      </c>
      <c r="P148" s="9">
        <f t="shared" si="25"/>
        <v>8.0767123287671225</v>
      </c>
      <c r="Q148" s="6">
        <v>39539</v>
      </c>
      <c r="R148" s="6">
        <v>40141</v>
      </c>
      <c r="S148" s="9">
        <f t="shared" si="26"/>
        <v>1.6493150684931508</v>
      </c>
      <c r="T148" s="9">
        <f>MIN(5,S148)</f>
        <v>1.6493150684931508</v>
      </c>
      <c r="U148" s="5"/>
      <c r="V148" s="5" t="s">
        <v>1602</v>
      </c>
      <c r="W148" s="5" t="s">
        <v>1604</v>
      </c>
      <c r="X148" s="5" t="s">
        <v>1603</v>
      </c>
      <c r="Y148" s="5" t="s">
        <v>1605</v>
      </c>
      <c r="Z148" s="5" t="s">
        <v>597</v>
      </c>
      <c r="AA148" s="5" t="s">
        <v>599</v>
      </c>
      <c r="AB148" s="5"/>
      <c r="AC148" s="5" t="s">
        <v>1606</v>
      </c>
      <c r="AD148" s="5" t="s">
        <v>1607</v>
      </c>
      <c r="AE148" s="5" t="s">
        <v>1608</v>
      </c>
      <c r="AF148" s="5" t="s">
        <v>276</v>
      </c>
      <c r="AG148" s="6">
        <v>28724</v>
      </c>
      <c r="AH148" s="5" t="s">
        <v>1609</v>
      </c>
      <c r="AI148" s="5" t="s">
        <v>1610</v>
      </c>
      <c r="AJ148" s="5" t="s">
        <v>1610</v>
      </c>
      <c r="AK148" s="5" t="s">
        <v>255</v>
      </c>
      <c r="AL148" s="5" t="s">
        <v>1612</v>
      </c>
      <c r="AM148" s="5" t="s">
        <v>1611</v>
      </c>
      <c r="AN148" s="5" t="s">
        <v>1613</v>
      </c>
      <c r="AO148" s="5" t="s">
        <v>1615</v>
      </c>
      <c r="AP148" s="5" t="s">
        <v>1614</v>
      </c>
      <c r="AQ148" s="5"/>
      <c r="AR148" s="27">
        <f t="shared" si="27"/>
        <v>7</v>
      </c>
      <c r="AS148" s="27">
        <f t="shared" si="28"/>
        <v>4</v>
      </c>
      <c r="AT148" s="27">
        <f t="shared" si="29"/>
        <v>1</v>
      </c>
      <c r="AU148" s="27">
        <f t="shared" si="30"/>
        <v>4</v>
      </c>
      <c r="AV148" s="30">
        <f t="shared" si="31"/>
        <v>33.956164383561642</v>
      </c>
      <c r="AW148" s="5"/>
      <c r="AX148" s="17">
        <f t="shared" si="32"/>
        <v>49.956164383561642</v>
      </c>
      <c r="AY148" s="5"/>
      <c r="AZ148" s="5"/>
      <c r="BA148" s="5"/>
      <c r="BD148" s="10">
        <v>0</v>
      </c>
    </row>
    <row r="149" spans="1:56">
      <c r="A149" s="1">
        <v>148</v>
      </c>
      <c r="B149" s="12" t="s">
        <v>1616</v>
      </c>
      <c r="C149" s="12" t="s">
        <v>270</v>
      </c>
      <c r="D149" s="5" t="s">
        <v>1617</v>
      </c>
      <c r="E149" s="5" t="s">
        <v>1618</v>
      </c>
      <c r="F149" s="6">
        <v>32291</v>
      </c>
      <c r="G149" s="5" t="s">
        <v>49</v>
      </c>
      <c r="H149" s="5" t="s">
        <v>103</v>
      </c>
      <c r="I149" s="5" t="s">
        <v>103</v>
      </c>
      <c r="J149" s="5" t="s">
        <v>24</v>
      </c>
      <c r="K149" s="5" t="s">
        <v>25</v>
      </c>
      <c r="L149" s="7">
        <v>0</v>
      </c>
      <c r="M149" s="5" t="s">
        <v>38</v>
      </c>
      <c r="N149" s="6">
        <v>41639</v>
      </c>
      <c r="O149" s="8">
        <v>43090</v>
      </c>
      <c r="P149" s="9">
        <f t="shared" si="25"/>
        <v>3.9753424657534246</v>
      </c>
      <c r="Q149" s="6">
        <v>41072</v>
      </c>
      <c r="R149" s="6">
        <v>41639</v>
      </c>
      <c r="S149" s="9">
        <f t="shared" si="26"/>
        <v>1.5534246575342465</v>
      </c>
      <c r="T149" s="9">
        <f>MIN(5,S149)</f>
        <v>1.5534246575342465</v>
      </c>
      <c r="U149" s="5"/>
      <c r="V149" s="5" t="s">
        <v>1619</v>
      </c>
      <c r="W149" s="5" t="s">
        <v>154</v>
      </c>
      <c r="X149" s="5" t="s">
        <v>1620</v>
      </c>
      <c r="Y149" s="5" t="s">
        <v>1621</v>
      </c>
      <c r="Z149" s="5" t="s">
        <v>410</v>
      </c>
      <c r="AA149" s="5" t="s">
        <v>413</v>
      </c>
      <c r="AB149" s="5"/>
      <c r="AC149" s="5" t="s">
        <v>1622</v>
      </c>
      <c r="AD149" s="5" t="s">
        <v>1623</v>
      </c>
      <c r="AE149" s="5" t="s">
        <v>1624</v>
      </c>
      <c r="AF149" s="5" t="s">
        <v>1625</v>
      </c>
      <c r="AG149" s="6">
        <v>31954</v>
      </c>
      <c r="AH149" s="5" t="s">
        <v>49</v>
      </c>
      <c r="AI149" s="5" t="s">
        <v>103</v>
      </c>
      <c r="AJ149" s="5" t="s">
        <v>103</v>
      </c>
      <c r="AK149" s="5" t="s">
        <v>105</v>
      </c>
      <c r="AL149" s="5" t="s">
        <v>108</v>
      </c>
      <c r="AM149" s="5" t="s">
        <v>1626</v>
      </c>
      <c r="AN149" s="5" t="s">
        <v>1627</v>
      </c>
      <c r="AO149" s="5" t="s">
        <v>1051</v>
      </c>
      <c r="AP149" s="5" t="s">
        <v>1628</v>
      </c>
      <c r="AQ149" s="5"/>
      <c r="AR149" s="32">
        <f t="shared" si="27"/>
        <v>4</v>
      </c>
      <c r="AS149" s="32">
        <f t="shared" si="28"/>
        <v>4</v>
      </c>
      <c r="AT149" s="32">
        <f t="shared" si="29"/>
        <v>0</v>
      </c>
      <c r="AU149" s="32">
        <f t="shared" si="30"/>
        <v>0</v>
      </c>
      <c r="AV149" s="33">
        <f t="shared" si="31"/>
        <v>17.454794520547946</v>
      </c>
      <c r="AW149" s="5"/>
      <c r="AX149" s="2">
        <f t="shared" si="32"/>
        <v>25.454794520547946</v>
      </c>
      <c r="AY149" s="5" t="s">
        <v>4098</v>
      </c>
      <c r="AZ149" s="5" t="s">
        <v>4100</v>
      </c>
      <c r="BA149" s="5" t="s">
        <v>4105</v>
      </c>
      <c r="BD149" s="10">
        <v>1</v>
      </c>
    </row>
    <row r="150" spans="1:56">
      <c r="A150" s="4">
        <v>149</v>
      </c>
      <c r="B150" s="5" t="s">
        <v>1629</v>
      </c>
      <c r="C150" s="5" t="s">
        <v>855</v>
      </c>
      <c r="D150" s="5" t="s">
        <v>1630</v>
      </c>
      <c r="E150" s="5" t="s">
        <v>1242</v>
      </c>
      <c r="F150" s="6">
        <v>27731</v>
      </c>
      <c r="G150" s="5" t="s">
        <v>49</v>
      </c>
      <c r="H150" s="5" t="s">
        <v>103</v>
      </c>
      <c r="I150" s="5" t="s">
        <v>103</v>
      </c>
      <c r="J150" s="5" t="s">
        <v>3759</v>
      </c>
      <c r="K150" s="5" t="s">
        <v>25</v>
      </c>
      <c r="L150" s="7">
        <v>3</v>
      </c>
      <c r="M150" s="5" t="s">
        <v>38</v>
      </c>
      <c r="N150" s="6">
        <v>40603</v>
      </c>
      <c r="O150" s="8">
        <v>43090</v>
      </c>
      <c r="P150" s="9">
        <f t="shared" si="25"/>
        <v>6.8136986301369866</v>
      </c>
      <c r="Q150" s="6"/>
      <c r="R150" s="6"/>
      <c r="S150" s="9">
        <f t="shared" si="26"/>
        <v>0</v>
      </c>
      <c r="T150" s="9">
        <f>MIN(5,S150)</f>
        <v>0</v>
      </c>
      <c r="U150" s="5"/>
      <c r="V150" s="5" t="s">
        <v>1631</v>
      </c>
      <c r="W150" s="5" t="s">
        <v>1633</v>
      </c>
      <c r="X150" s="5" t="s">
        <v>1629</v>
      </c>
      <c r="Y150" s="5" t="s">
        <v>1630</v>
      </c>
      <c r="Z150" s="5" t="s">
        <v>1632</v>
      </c>
      <c r="AA150" s="5" t="s">
        <v>1634</v>
      </c>
      <c r="AB150" s="5"/>
      <c r="AC150" s="5" t="s">
        <v>1635</v>
      </c>
      <c r="AD150" s="5" t="s">
        <v>1043</v>
      </c>
      <c r="AE150" s="5" t="s">
        <v>1637</v>
      </c>
      <c r="AF150" s="5" t="s">
        <v>1045</v>
      </c>
      <c r="AG150" s="6">
        <v>27435</v>
      </c>
      <c r="AH150" s="5" t="s">
        <v>1636</v>
      </c>
      <c r="AI150" s="5" t="s">
        <v>1638</v>
      </c>
      <c r="AJ150" s="5" t="s">
        <v>103</v>
      </c>
      <c r="AK150" s="5" t="s">
        <v>105</v>
      </c>
      <c r="AL150" s="5" t="s">
        <v>108</v>
      </c>
      <c r="AM150" s="5" t="s">
        <v>1639</v>
      </c>
      <c r="AN150" s="5" t="s">
        <v>1637</v>
      </c>
      <c r="AO150" s="5" t="s">
        <v>199</v>
      </c>
      <c r="AP150" s="5" t="s">
        <v>202</v>
      </c>
      <c r="AQ150" s="5"/>
      <c r="AR150" s="27">
        <f t="shared" si="27"/>
        <v>7</v>
      </c>
      <c r="AS150" s="27">
        <f t="shared" si="28"/>
        <v>4</v>
      </c>
      <c r="AT150" s="27">
        <f t="shared" si="29"/>
        <v>1.5</v>
      </c>
      <c r="AU150" s="27">
        <f t="shared" si="30"/>
        <v>0</v>
      </c>
      <c r="AV150" s="30">
        <f t="shared" si="31"/>
        <v>27.254794520547946</v>
      </c>
      <c r="AW150" s="5"/>
      <c r="AX150" s="17">
        <f t="shared" si="32"/>
        <v>39.754794520547946</v>
      </c>
      <c r="AY150" s="5"/>
      <c r="AZ150" s="5"/>
      <c r="BA150" s="5"/>
      <c r="BD150" s="10">
        <v>0</v>
      </c>
    </row>
    <row r="151" spans="1:56">
      <c r="A151" s="1">
        <v>150</v>
      </c>
      <c r="B151" s="12" t="s">
        <v>1640</v>
      </c>
      <c r="C151" s="12" t="s">
        <v>119</v>
      </c>
      <c r="D151" s="5" t="s">
        <v>1642</v>
      </c>
      <c r="E151" s="5" t="s">
        <v>797</v>
      </c>
      <c r="F151" s="6">
        <v>25316</v>
      </c>
      <c r="G151" s="5" t="s">
        <v>1641</v>
      </c>
      <c r="H151" s="5" t="s">
        <v>1643</v>
      </c>
      <c r="I151" s="5" t="s">
        <v>957</v>
      </c>
      <c r="J151" s="5" t="s">
        <v>3757</v>
      </c>
      <c r="K151" s="5" t="s">
        <v>25</v>
      </c>
      <c r="L151" s="7">
        <v>5</v>
      </c>
      <c r="M151" s="5" t="s">
        <v>38</v>
      </c>
      <c r="N151" s="6">
        <v>39886</v>
      </c>
      <c r="O151" s="8">
        <v>43090</v>
      </c>
      <c r="P151" s="9">
        <f t="shared" si="25"/>
        <v>8.7780821917808218</v>
      </c>
      <c r="Q151" s="6">
        <v>34588</v>
      </c>
      <c r="R151" s="6">
        <v>39884</v>
      </c>
      <c r="S151" s="9">
        <f t="shared" si="26"/>
        <v>14.509589041095891</v>
      </c>
      <c r="T151" s="9">
        <f>MIN(10,S151)</f>
        <v>10</v>
      </c>
      <c r="U151" s="5"/>
      <c r="V151" s="5" t="s">
        <v>197</v>
      </c>
      <c r="W151" s="5" t="s">
        <v>625</v>
      </c>
      <c r="X151" s="5" t="s">
        <v>1644</v>
      </c>
      <c r="Y151" s="5" t="s">
        <v>1645</v>
      </c>
      <c r="Z151" s="5" t="s">
        <v>895</v>
      </c>
      <c r="AA151" s="5" t="s">
        <v>898</v>
      </c>
      <c r="AB151" s="5"/>
      <c r="AC151" s="5" t="s">
        <v>1646</v>
      </c>
      <c r="AD151" s="5" t="s">
        <v>578</v>
      </c>
      <c r="AE151" s="5" t="s">
        <v>1648</v>
      </c>
      <c r="AF151" s="5" t="s">
        <v>1649</v>
      </c>
      <c r="AG151" s="6">
        <v>28653</v>
      </c>
      <c r="AH151" s="5" t="s">
        <v>1647</v>
      </c>
      <c r="AI151" s="5" t="s">
        <v>1650</v>
      </c>
      <c r="AJ151" s="5" t="s">
        <v>957</v>
      </c>
      <c r="AK151" s="5" t="s">
        <v>105</v>
      </c>
      <c r="AL151" s="5" t="s">
        <v>108</v>
      </c>
      <c r="AM151" s="5" t="s">
        <v>1644</v>
      </c>
      <c r="AN151" s="5" t="s">
        <v>1645</v>
      </c>
      <c r="AO151" s="5" t="s">
        <v>1651</v>
      </c>
      <c r="AP151" s="5" t="s">
        <v>1652</v>
      </c>
      <c r="AQ151" s="5"/>
      <c r="AR151" s="32">
        <f t="shared" si="27"/>
        <v>8</v>
      </c>
      <c r="AS151" s="32">
        <f t="shared" si="28"/>
        <v>4</v>
      </c>
      <c r="AT151" s="32">
        <f t="shared" si="29"/>
        <v>2</v>
      </c>
      <c r="AU151" s="32">
        <f t="shared" si="30"/>
        <v>0</v>
      </c>
      <c r="AV151" s="33">
        <f t="shared" si="31"/>
        <v>45.112328767123287</v>
      </c>
      <c r="AW151" s="5"/>
      <c r="AX151" s="2">
        <f t="shared" si="32"/>
        <v>59.112328767123287</v>
      </c>
      <c r="AY151" s="5"/>
      <c r="AZ151" s="5"/>
      <c r="BA151" s="5"/>
      <c r="BD151" s="10">
        <v>1</v>
      </c>
    </row>
    <row r="152" spans="1:56">
      <c r="A152" s="4">
        <v>151</v>
      </c>
      <c r="B152" s="5" t="s">
        <v>1653</v>
      </c>
      <c r="C152" s="5" t="s">
        <v>561</v>
      </c>
      <c r="D152" s="5" t="s">
        <v>1656</v>
      </c>
      <c r="E152" s="5" t="s">
        <v>1657</v>
      </c>
      <c r="F152" s="6">
        <v>31133</v>
      </c>
      <c r="G152" s="5" t="s">
        <v>1654</v>
      </c>
      <c r="H152" s="5" t="s">
        <v>1658</v>
      </c>
      <c r="I152" s="5" t="s">
        <v>1658</v>
      </c>
      <c r="J152" s="5" t="s">
        <v>24</v>
      </c>
      <c r="K152" s="5" t="s">
        <v>25</v>
      </c>
      <c r="L152" s="7">
        <v>1</v>
      </c>
      <c r="M152" s="5" t="s">
        <v>26</v>
      </c>
      <c r="N152" s="6">
        <v>41639</v>
      </c>
      <c r="O152" s="8">
        <v>43090</v>
      </c>
      <c r="P152" s="9">
        <f t="shared" si="25"/>
        <v>3.9753424657534246</v>
      </c>
      <c r="Q152" s="6">
        <v>41169</v>
      </c>
      <c r="R152" s="6">
        <v>41638</v>
      </c>
      <c r="S152" s="9">
        <f t="shared" si="26"/>
        <v>1.284931506849315</v>
      </c>
      <c r="T152" s="9">
        <f>MIN(5,S152)</f>
        <v>1.284931506849315</v>
      </c>
      <c r="U152" s="5"/>
      <c r="V152" s="5" t="s">
        <v>1659</v>
      </c>
      <c r="W152" s="5" t="s">
        <v>1662</v>
      </c>
      <c r="X152" s="5" t="s">
        <v>1660</v>
      </c>
      <c r="Y152" s="5" t="s">
        <v>1663</v>
      </c>
      <c r="Z152" s="5" t="s">
        <v>1661</v>
      </c>
      <c r="AA152" s="5" t="s">
        <v>1664</v>
      </c>
      <c r="AB152" s="5"/>
      <c r="AC152" s="5" t="s">
        <v>1665</v>
      </c>
      <c r="AD152" s="5" t="s">
        <v>123</v>
      </c>
      <c r="AE152" s="5" t="s">
        <v>1666</v>
      </c>
      <c r="AF152" s="5" t="s">
        <v>125</v>
      </c>
      <c r="AG152" s="6">
        <v>29067</v>
      </c>
      <c r="AH152" s="5" t="s">
        <v>212</v>
      </c>
      <c r="AI152" s="5" t="s">
        <v>213</v>
      </c>
      <c r="AJ152" s="5" t="s">
        <v>213</v>
      </c>
      <c r="AK152" s="5" t="s">
        <v>23</v>
      </c>
      <c r="AL152" s="5" t="s">
        <v>1291</v>
      </c>
      <c r="AM152" s="5" t="s">
        <v>711</v>
      </c>
      <c r="AN152" s="5" t="s">
        <v>712</v>
      </c>
      <c r="AO152" s="5" t="s">
        <v>1667</v>
      </c>
      <c r="AP152" s="5" t="s">
        <v>1668</v>
      </c>
      <c r="AQ152" s="5"/>
      <c r="AR152" s="27">
        <f t="shared" si="27"/>
        <v>4</v>
      </c>
      <c r="AS152" s="27">
        <f t="shared" si="28"/>
        <v>4</v>
      </c>
      <c r="AT152" s="27">
        <f t="shared" si="29"/>
        <v>0.5</v>
      </c>
      <c r="AU152" s="27">
        <f t="shared" si="30"/>
        <v>4</v>
      </c>
      <c r="AV152" s="30">
        <f t="shared" si="31"/>
        <v>17.186301369863013</v>
      </c>
      <c r="AW152" s="5"/>
      <c r="AX152" s="17">
        <f t="shared" si="32"/>
        <v>29.686301369863013</v>
      </c>
      <c r="AY152" s="5"/>
      <c r="AZ152" s="5"/>
      <c r="BA152" s="5"/>
      <c r="BD152" s="10">
        <v>0</v>
      </c>
    </row>
    <row r="153" spans="1:56">
      <c r="A153" s="1">
        <v>152</v>
      </c>
      <c r="B153" s="12" t="s">
        <v>1669</v>
      </c>
      <c r="C153" s="12" t="s">
        <v>286</v>
      </c>
      <c r="D153" s="5" t="s">
        <v>398</v>
      </c>
      <c r="E153" s="5" t="s">
        <v>1670</v>
      </c>
      <c r="F153" s="6">
        <v>25202</v>
      </c>
      <c r="G153" s="5" t="s">
        <v>49</v>
      </c>
      <c r="H153" s="5" t="s">
        <v>103</v>
      </c>
      <c r="I153" s="5" t="s">
        <v>103</v>
      </c>
      <c r="J153" s="5" t="s">
        <v>24</v>
      </c>
      <c r="K153" s="5" t="s">
        <v>25</v>
      </c>
      <c r="L153" s="7">
        <v>3</v>
      </c>
      <c r="M153" s="5" t="s">
        <v>863</v>
      </c>
      <c r="N153" s="6">
        <v>40178</v>
      </c>
      <c r="O153" s="8">
        <v>43090</v>
      </c>
      <c r="P153" s="9">
        <f t="shared" si="25"/>
        <v>7.978082191780822</v>
      </c>
      <c r="Q153" s="6"/>
      <c r="R153" s="6"/>
      <c r="S153" s="9">
        <f t="shared" si="26"/>
        <v>0</v>
      </c>
      <c r="T153" s="9">
        <f>MIN(5,S153)</f>
        <v>0</v>
      </c>
      <c r="U153" s="5"/>
      <c r="V153" s="5" t="s">
        <v>926</v>
      </c>
      <c r="W153" s="5" t="s">
        <v>928</v>
      </c>
      <c r="X153" s="5" t="s">
        <v>1671</v>
      </c>
      <c r="Y153" s="5" t="s">
        <v>1673</v>
      </c>
      <c r="Z153" s="5" t="s">
        <v>1672</v>
      </c>
      <c r="AA153" s="5" t="s">
        <v>1674</v>
      </c>
      <c r="AB153" s="5"/>
      <c r="AC153" s="5" t="s">
        <v>1559</v>
      </c>
      <c r="AD153" s="5" t="s">
        <v>1675</v>
      </c>
      <c r="AE153" s="5" t="s">
        <v>1560</v>
      </c>
      <c r="AF153" s="5" t="s">
        <v>1151</v>
      </c>
      <c r="AG153" s="6">
        <v>25824</v>
      </c>
      <c r="AH153" s="5" t="s">
        <v>49</v>
      </c>
      <c r="AI153" s="5" t="s">
        <v>103</v>
      </c>
      <c r="AJ153" s="5" t="s">
        <v>103</v>
      </c>
      <c r="AK153" s="5" t="s">
        <v>1676</v>
      </c>
      <c r="AL153" s="5" t="s">
        <v>290</v>
      </c>
      <c r="AM153" s="5" t="s">
        <v>1677</v>
      </c>
      <c r="AN153" s="5" t="s">
        <v>1679</v>
      </c>
      <c r="AO153" s="5" t="s">
        <v>1678</v>
      </c>
      <c r="AP153" s="5" t="s">
        <v>1680</v>
      </c>
      <c r="AQ153" s="5"/>
      <c r="AR153" s="32">
        <f t="shared" si="27"/>
        <v>4</v>
      </c>
      <c r="AS153" s="32">
        <f t="shared" si="28"/>
        <v>4</v>
      </c>
      <c r="AT153" s="32">
        <f t="shared" si="29"/>
        <v>1.5</v>
      </c>
      <c r="AU153" s="32">
        <f t="shared" si="30"/>
        <v>2</v>
      </c>
      <c r="AV153" s="33">
        <f t="shared" si="31"/>
        <v>31.912328767123288</v>
      </c>
      <c r="AW153" s="5"/>
      <c r="AX153" s="2">
        <f t="shared" si="32"/>
        <v>43.412328767123284</v>
      </c>
      <c r="AY153" s="5" t="s">
        <v>4098</v>
      </c>
      <c r="AZ153" s="5" t="s">
        <v>4100</v>
      </c>
      <c r="BA153" s="5" t="s">
        <v>4099</v>
      </c>
      <c r="BD153" s="10">
        <v>1</v>
      </c>
    </row>
    <row r="154" spans="1:56">
      <c r="A154" s="4">
        <v>153</v>
      </c>
      <c r="B154" s="5" t="s">
        <v>1681</v>
      </c>
      <c r="C154" s="5" t="s">
        <v>1682</v>
      </c>
      <c r="D154" s="5" t="s">
        <v>1683</v>
      </c>
      <c r="E154" s="5" t="s">
        <v>1684</v>
      </c>
      <c r="F154" s="6">
        <v>30016</v>
      </c>
      <c r="G154" s="5" t="s">
        <v>701</v>
      </c>
      <c r="H154" s="5" t="s">
        <v>702</v>
      </c>
      <c r="I154" s="5" t="s">
        <v>184</v>
      </c>
      <c r="J154" s="5" t="s">
        <v>24</v>
      </c>
      <c r="K154" s="5" t="s">
        <v>25</v>
      </c>
      <c r="L154" s="7">
        <v>3</v>
      </c>
      <c r="M154" s="5" t="s">
        <v>38</v>
      </c>
      <c r="N154" s="6">
        <v>40608</v>
      </c>
      <c r="O154" s="8">
        <v>43090</v>
      </c>
      <c r="P154" s="9">
        <f t="shared" si="25"/>
        <v>6.8</v>
      </c>
      <c r="Q154" s="6">
        <v>38357</v>
      </c>
      <c r="R154" s="6">
        <v>40605</v>
      </c>
      <c r="S154" s="9">
        <f t="shared" si="26"/>
        <v>6.1589041095890407</v>
      </c>
      <c r="T154" s="9">
        <f>MIN(10,S154)</f>
        <v>6.1589041095890407</v>
      </c>
      <c r="U154" s="5"/>
      <c r="V154" s="5" t="s">
        <v>314</v>
      </c>
      <c r="W154" s="5" t="s">
        <v>1686</v>
      </c>
      <c r="X154" s="5" t="s">
        <v>1681</v>
      </c>
      <c r="Y154" s="5" t="s">
        <v>1683</v>
      </c>
      <c r="Z154" s="5" t="s">
        <v>1685</v>
      </c>
      <c r="AA154" s="5" t="s">
        <v>1687</v>
      </c>
      <c r="AB154" s="5"/>
      <c r="AC154" s="5" t="s">
        <v>1688</v>
      </c>
      <c r="AD154" s="5" t="s">
        <v>1689</v>
      </c>
      <c r="AE154" s="5" t="s">
        <v>1690</v>
      </c>
      <c r="AF154" s="5" t="s">
        <v>1691</v>
      </c>
      <c r="AG154" s="6">
        <v>28720</v>
      </c>
      <c r="AH154" s="5" t="s">
        <v>701</v>
      </c>
      <c r="AI154" s="5" t="s">
        <v>702</v>
      </c>
      <c r="AJ154" s="5" t="s">
        <v>184</v>
      </c>
      <c r="AK154" s="5" t="s">
        <v>23</v>
      </c>
      <c r="AL154" s="5" t="s">
        <v>1291</v>
      </c>
      <c r="AM154" s="5" t="s">
        <v>1688</v>
      </c>
      <c r="AN154" s="5" t="s">
        <v>1690</v>
      </c>
      <c r="AO154" s="5" t="s">
        <v>561</v>
      </c>
      <c r="AP154" s="5" t="s">
        <v>1657</v>
      </c>
      <c r="AQ154" s="5"/>
      <c r="AR154" s="27">
        <f t="shared" si="27"/>
        <v>4</v>
      </c>
      <c r="AS154" s="27">
        <f t="shared" si="28"/>
        <v>4</v>
      </c>
      <c r="AT154" s="27">
        <f t="shared" si="29"/>
        <v>1.5</v>
      </c>
      <c r="AU154" s="27">
        <f t="shared" si="30"/>
        <v>0</v>
      </c>
      <c r="AV154" s="30">
        <f t="shared" si="31"/>
        <v>33.358904109589041</v>
      </c>
      <c r="AW154" s="5"/>
      <c r="AX154" s="17">
        <f t="shared" si="32"/>
        <v>42.858904109589041</v>
      </c>
      <c r="AY154" s="5" t="s">
        <v>4098</v>
      </c>
      <c r="AZ154" s="5" t="s">
        <v>4101</v>
      </c>
      <c r="BA154" s="5" t="s">
        <v>4102</v>
      </c>
      <c r="BD154" s="10">
        <v>0</v>
      </c>
    </row>
    <row r="155" spans="1:56">
      <c r="A155" s="1">
        <v>154</v>
      </c>
      <c r="B155" s="12" t="s">
        <v>1692</v>
      </c>
      <c r="C155" s="12" t="s">
        <v>392</v>
      </c>
      <c r="D155" s="5" t="s">
        <v>1693</v>
      </c>
      <c r="E155" s="5" t="s">
        <v>1694</v>
      </c>
      <c r="F155" s="6">
        <v>29823</v>
      </c>
      <c r="G155" s="5" t="s">
        <v>635</v>
      </c>
      <c r="H155" s="5" t="s">
        <v>636</v>
      </c>
      <c r="I155" s="5" t="s">
        <v>137</v>
      </c>
      <c r="J155" s="5" t="s">
        <v>24</v>
      </c>
      <c r="K155" s="5" t="s">
        <v>37</v>
      </c>
      <c r="L155" s="7">
        <v>0</v>
      </c>
      <c r="M155" s="5" t="s">
        <v>38</v>
      </c>
      <c r="N155" s="6">
        <v>41280</v>
      </c>
      <c r="O155" s="8">
        <v>43090</v>
      </c>
      <c r="P155" s="9">
        <f t="shared" si="25"/>
        <v>4.9589041095890414</v>
      </c>
      <c r="Q155" s="6">
        <v>40567</v>
      </c>
      <c r="R155" s="6">
        <v>41274</v>
      </c>
      <c r="S155" s="9">
        <f t="shared" si="26"/>
        <v>1.9369863013698629</v>
      </c>
      <c r="T155" s="9">
        <f>MIN(5,S155)</f>
        <v>1.9369863013698629</v>
      </c>
      <c r="U155" s="5"/>
      <c r="V155" s="5" t="s">
        <v>1189</v>
      </c>
      <c r="W155" s="5" t="s">
        <v>1191</v>
      </c>
      <c r="X155" s="5" t="s">
        <v>1695</v>
      </c>
      <c r="Y155" s="5" t="s">
        <v>1696</v>
      </c>
      <c r="Z155" s="5" t="s">
        <v>331</v>
      </c>
      <c r="AA155" s="5" t="s">
        <v>334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32">
        <f t="shared" si="27"/>
        <v>4</v>
      </c>
      <c r="AS155" s="32">
        <f t="shared" si="28"/>
        <v>2</v>
      </c>
      <c r="AT155" s="32">
        <f t="shared" si="29"/>
        <v>0</v>
      </c>
      <c r="AU155" s="32">
        <f t="shared" si="30"/>
        <v>0</v>
      </c>
      <c r="AV155" s="33">
        <f t="shared" si="31"/>
        <v>21.772602739726029</v>
      </c>
      <c r="AW155" s="5"/>
      <c r="AX155" s="2">
        <f t="shared" si="32"/>
        <v>27.772602739726029</v>
      </c>
      <c r="AY155" s="5"/>
      <c r="AZ155" s="5"/>
      <c r="BA155" s="5"/>
      <c r="BD155" s="10">
        <v>1</v>
      </c>
    </row>
    <row r="156" spans="1:56">
      <c r="A156" s="4">
        <v>155</v>
      </c>
      <c r="B156" s="5" t="s">
        <v>1697</v>
      </c>
      <c r="C156" s="5" t="s">
        <v>396</v>
      </c>
      <c r="D156" s="5" t="s">
        <v>1698</v>
      </c>
      <c r="E156" s="5" t="s">
        <v>397</v>
      </c>
      <c r="F156" s="6">
        <v>24320</v>
      </c>
      <c r="G156" s="5" t="s">
        <v>387</v>
      </c>
      <c r="H156" s="5" t="s">
        <v>388</v>
      </c>
      <c r="I156" s="5" t="s">
        <v>103</v>
      </c>
      <c r="J156" s="5" t="s">
        <v>3757</v>
      </c>
      <c r="K156" s="5" t="s">
        <v>25</v>
      </c>
      <c r="L156" s="7">
        <v>3</v>
      </c>
      <c r="M156" s="5" t="s">
        <v>38</v>
      </c>
      <c r="N156" s="6">
        <v>40507</v>
      </c>
      <c r="O156" s="8">
        <v>43090</v>
      </c>
      <c r="P156" s="9">
        <f t="shared" si="25"/>
        <v>7.0767123287671234</v>
      </c>
      <c r="Q156" s="6">
        <v>32041</v>
      </c>
      <c r="R156" s="6">
        <v>40506</v>
      </c>
      <c r="S156" s="9">
        <f t="shared" si="26"/>
        <v>23.19178082191781</v>
      </c>
      <c r="T156" s="9">
        <f>MIN(10,S156)</f>
        <v>10</v>
      </c>
      <c r="U156" s="5"/>
      <c r="V156" s="5" t="s">
        <v>581</v>
      </c>
      <c r="W156" s="5" t="s">
        <v>583</v>
      </c>
      <c r="X156" s="5" t="s">
        <v>1697</v>
      </c>
      <c r="Y156" s="5" t="s">
        <v>1698</v>
      </c>
      <c r="Z156" s="5" t="s">
        <v>550</v>
      </c>
      <c r="AA156" s="5" t="s">
        <v>553</v>
      </c>
      <c r="AB156" s="5"/>
      <c r="AC156" s="5" t="s">
        <v>1699</v>
      </c>
      <c r="AD156" s="5" t="s">
        <v>1700</v>
      </c>
      <c r="AE156" s="5" t="s">
        <v>1701</v>
      </c>
      <c r="AF156" s="5" t="s">
        <v>1702</v>
      </c>
      <c r="AG156" s="6">
        <v>25720</v>
      </c>
      <c r="AH156" s="5" t="s">
        <v>387</v>
      </c>
      <c r="AI156" s="5" t="s">
        <v>388</v>
      </c>
      <c r="AJ156" s="5" t="s">
        <v>103</v>
      </c>
      <c r="AK156" s="5" t="s">
        <v>1189</v>
      </c>
      <c r="AL156" s="5" t="s">
        <v>1191</v>
      </c>
      <c r="AM156" s="5" t="s">
        <v>1703</v>
      </c>
      <c r="AN156" s="5" t="s">
        <v>1705</v>
      </c>
      <c r="AO156" s="5" t="s">
        <v>1704</v>
      </c>
      <c r="AP156" s="5" t="s">
        <v>1706</v>
      </c>
      <c r="AQ156" s="5"/>
      <c r="AR156" s="27">
        <f t="shared" si="27"/>
        <v>8</v>
      </c>
      <c r="AS156" s="27">
        <f t="shared" si="28"/>
        <v>4</v>
      </c>
      <c r="AT156" s="27">
        <f t="shared" si="29"/>
        <v>1.5</v>
      </c>
      <c r="AU156" s="27">
        <f t="shared" si="30"/>
        <v>0</v>
      </c>
      <c r="AV156" s="30">
        <f t="shared" si="31"/>
        <v>38.30684931506849</v>
      </c>
      <c r="AW156" s="5"/>
      <c r="AX156" s="17">
        <f t="shared" si="32"/>
        <v>51.80684931506849</v>
      </c>
      <c r="AY156" s="5"/>
      <c r="AZ156" s="5"/>
      <c r="BA156" s="5"/>
      <c r="BD156" s="10">
        <v>0</v>
      </c>
    </row>
    <row r="157" spans="1:56">
      <c r="A157" s="1">
        <v>156</v>
      </c>
      <c r="B157" s="12" t="s">
        <v>1707</v>
      </c>
      <c r="C157" s="12" t="s">
        <v>29</v>
      </c>
      <c r="D157" s="5" t="s">
        <v>1708</v>
      </c>
      <c r="E157" s="5" t="s">
        <v>62</v>
      </c>
      <c r="F157" s="6">
        <v>30490</v>
      </c>
      <c r="G157" s="5" t="s">
        <v>49</v>
      </c>
      <c r="H157" s="5" t="s">
        <v>103</v>
      </c>
      <c r="I157" s="5" t="s">
        <v>103</v>
      </c>
      <c r="J157" s="5" t="s">
        <v>24</v>
      </c>
      <c r="K157" s="5" t="s">
        <v>37</v>
      </c>
      <c r="L157" s="7">
        <v>0</v>
      </c>
      <c r="M157" s="5" t="s">
        <v>38</v>
      </c>
      <c r="N157" s="6">
        <v>41638</v>
      </c>
      <c r="O157" s="8">
        <v>43090</v>
      </c>
      <c r="P157" s="9">
        <f t="shared" si="25"/>
        <v>3.978082191780822</v>
      </c>
      <c r="Q157" s="6">
        <v>41045</v>
      </c>
      <c r="R157" s="6">
        <v>41609</v>
      </c>
      <c r="S157" s="9">
        <f t="shared" si="26"/>
        <v>1.5452054794520549</v>
      </c>
      <c r="T157" s="9">
        <f>MIN(5,S157)</f>
        <v>1.5452054794520549</v>
      </c>
      <c r="U157" s="5"/>
      <c r="V157" s="5" t="s">
        <v>105</v>
      </c>
      <c r="W157" s="5" t="s">
        <v>108</v>
      </c>
      <c r="X157" s="5" t="s">
        <v>1707</v>
      </c>
      <c r="Y157" s="5" t="s">
        <v>1708</v>
      </c>
      <c r="Z157" s="5" t="s">
        <v>174</v>
      </c>
      <c r="AA157" s="5" t="s">
        <v>172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32">
        <f t="shared" si="27"/>
        <v>4</v>
      </c>
      <c r="AS157" s="32">
        <f t="shared" si="28"/>
        <v>2</v>
      </c>
      <c r="AT157" s="32">
        <f t="shared" si="29"/>
        <v>0</v>
      </c>
      <c r="AU157" s="32">
        <f t="shared" si="30"/>
        <v>0</v>
      </c>
      <c r="AV157" s="33">
        <f t="shared" si="31"/>
        <v>17.457534246575342</v>
      </c>
      <c r="AW157" s="5"/>
      <c r="AX157" s="2">
        <f t="shared" si="32"/>
        <v>23.457534246575342</v>
      </c>
      <c r="AY157" s="5"/>
      <c r="AZ157" s="5"/>
      <c r="BA157" s="5"/>
      <c r="BD157" s="10">
        <v>1</v>
      </c>
    </row>
    <row r="158" spans="1:56">
      <c r="A158" s="4">
        <v>157</v>
      </c>
      <c r="B158" s="5" t="s">
        <v>1709</v>
      </c>
      <c r="C158" s="5" t="s">
        <v>1051</v>
      </c>
      <c r="D158" s="5" t="s">
        <v>1710</v>
      </c>
      <c r="E158" s="5" t="s">
        <v>1628</v>
      </c>
      <c r="F158" s="6">
        <v>29388</v>
      </c>
      <c r="G158" s="5" t="s">
        <v>49</v>
      </c>
      <c r="H158" s="5" t="s">
        <v>103</v>
      </c>
      <c r="I158" s="5" t="s">
        <v>103</v>
      </c>
      <c r="J158" s="5" t="s">
        <v>3759</v>
      </c>
      <c r="K158" s="5" t="s">
        <v>37</v>
      </c>
      <c r="L158" s="7">
        <v>0</v>
      </c>
      <c r="M158" s="5" t="s">
        <v>38</v>
      </c>
      <c r="N158" s="6">
        <v>39040</v>
      </c>
      <c r="O158" s="8">
        <v>43090</v>
      </c>
      <c r="P158" s="9">
        <f t="shared" si="25"/>
        <v>11.095890410958905</v>
      </c>
      <c r="Q158" s="6"/>
      <c r="R158" s="6"/>
      <c r="S158" s="9">
        <f t="shared" si="26"/>
        <v>0</v>
      </c>
      <c r="T158" s="9">
        <f>MIN(5,S158)</f>
        <v>0</v>
      </c>
      <c r="U158" s="5"/>
      <c r="V158" s="5" t="s">
        <v>282</v>
      </c>
      <c r="W158" s="5" t="s">
        <v>279</v>
      </c>
      <c r="X158" s="5" t="s">
        <v>1711</v>
      </c>
      <c r="Y158" s="5" t="s">
        <v>1712</v>
      </c>
      <c r="Z158" s="5" t="s">
        <v>597</v>
      </c>
      <c r="AA158" s="5" t="s">
        <v>172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27">
        <f t="shared" si="27"/>
        <v>7</v>
      </c>
      <c r="AS158" s="27">
        <f t="shared" si="28"/>
        <v>2</v>
      </c>
      <c r="AT158" s="27">
        <f t="shared" si="29"/>
        <v>0</v>
      </c>
      <c r="AU158" s="27">
        <f t="shared" si="30"/>
        <v>0</v>
      </c>
      <c r="AV158" s="30">
        <f t="shared" si="31"/>
        <v>44.38356164383562</v>
      </c>
      <c r="AW158" s="5"/>
      <c r="AX158" s="17">
        <f t="shared" si="32"/>
        <v>53.38356164383562</v>
      </c>
      <c r="AY158" s="5"/>
      <c r="AZ158" s="5"/>
      <c r="BA158" s="5"/>
      <c r="BD158" s="10">
        <v>0</v>
      </c>
    </row>
    <row r="159" spans="1:56">
      <c r="A159" s="1">
        <v>158</v>
      </c>
      <c r="B159" s="12" t="s">
        <v>424</v>
      </c>
      <c r="C159" s="12" t="s">
        <v>1713</v>
      </c>
      <c r="D159" s="5" t="s">
        <v>217</v>
      </c>
      <c r="E159" s="5" t="s">
        <v>1714</v>
      </c>
      <c r="F159" s="6">
        <v>28034</v>
      </c>
      <c r="G159" s="5" t="s">
        <v>653</v>
      </c>
      <c r="H159" s="5" t="s">
        <v>652</v>
      </c>
      <c r="I159" s="5" t="s">
        <v>103</v>
      </c>
      <c r="J159" s="5" t="s">
        <v>3757</v>
      </c>
      <c r="K159" s="5" t="s">
        <v>25</v>
      </c>
      <c r="L159" s="7">
        <v>3</v>
      </c>
      <c r="M159" s="5" t="s">
        <v>38</v>
      </c>
      <c r="N159" s="6">
        <v>39040</v>
      </c>
      <c r="O159" s="8">
        <v>43090</v>
      </c>
      <c r="P159" s="9">
        <f t="shared" si="25"/>
        <v>11.095890410958905</v>
      </c>
      <c r="Q159" s="6"/>
      <c r="R159" s="6"/>
      <c r="S159" s="9">
        <f t="shared" si="26"/>
        <v>0</v>
      </c>
      <c r="T159" s="9">
        <f>MIN(5,S159)</f>
        <v>0</v>
      </c>
      <c r="U159" s="5"/>
      <c r="V159" s="5" t="s">
        <v>23</v>
      </c>
      <c r="W159" s="5" t="s">
        <v>1291</v>
      </c>
      <c r="X159" s="5" t="s">
        <v>424</v>
      </c>
      <c r="Y159" s="5" t="s">
        <v>217</v>
      </c>
      <c r="Z159" s="5" t="s">
        <v>1715</v>
      </c>
      <c r="AA159" s="5" t="s">
        <v>1716</v>
      </c>
      <c r="AB159" s="5"/>
      <c r="AC159" s="5" t="s">
        <v>424</v>
      </c>
      <c r="AD159" s="5" t="s">
        <v>1149</v>
      </c>
      <c r="AE159" s="5" t="s">
        <v>217</v>
      </c>
      <c r="AF159" s="5" t="s">
        <v>1151</v>
      </c>
      <c r="AG159" s="6">
        <v>28918</v>
      </c>
      <c r="AH159" s="5" t="s">
        <v>49</v>
      </c>
      <c r="AI159" s="5" t="s">
        <v>103</v>
      </c>
      <c r="AJ159" s="5" t="s">
        <v>103</v>
      </c>
      <c r="AK159" s="5" t="s">
        <v>456</v>
      </c>
      <c r="AL159" s="5" t="s">
        <v>459</v>
      </c>
      <c r="AM159" s="5" t="s">
        <v>424</v>
      </c>
      <c r="AN159" s="5" t="s">
        <v>217</v>
      </c>
      <c r="AO159" s="5" t="s">
        <v>31</v>
      </c>
      <c r="AP159" s="5" t="s">
        <v>209</v>
      </c>
      <c r="AQ159" s="5"/>
      <c r="AR159" s="32">
        <f t="shared" si="27"/>
        <v>8</v>
      </c>
      <c r="AS159" s="32">
        <f t="shared" si="28"/>
        <v>4</v>
      </c>
      <c r="AT159" s="32">
        <f t="shared" si="29"/>
        <v>1.5</v>
      </c>
      <c r="AU159" s="32">
        <f t="shared" si="30"/>
        <v>0</v>
      </c>
      <c r="AV159" s="33">
        <f t="shared" si="31"/>
        <v>44.38356164383562</v>
      </c>
      <c r="AW159" s="5"/>
      <c r="AX159" s="2">
        <f t="shared" si="32"/>
        <v>57.88356164383562</v>
      </c>
      <c r="AY159" s="5"/>
      <c r="AZ159" s="5"/>
      <c r="BA159" s="5"/>
      <c r="BD159" s="10">
        <v>1</v>
      </c>
    </row>
    <row r="160" spans="1:56">
      <c r="A160" s="4">
        <v>159</v>
      </c>
      <c r="B160" s="5" t="s">
        <v>1717</v>
      </c>
      <c r="C160" s="5" t="s">
        <v>39</v>
      </c>
      <c r="D160" s="5" t="s">
        <v>1718</v>
      </c>
      <c r="E160" s="5" t="s">
        <v>55</v>
      </c>
      <c r="F160" s="6">
        <v>31614</v>
      </c>
      <c r="G160" s="5" t="s">
        <v>49</v>
      </c>
      <c r="H160" s="5" t="s">
        <v>103</v>
      </c>
      <c r="I160" s="5" t="s">
        <v>103</v>
      </c>
      <c r="J160" s="5" t="s">
        <v>24</v>
      </c>
      <c r="K160" s="5" t="s">
        <v>37</v>
      </c>
      <c r="L160" s="7">
        <v>0</v>
      </c>
      <c r="M160" s="5" t="s">
        <v>38</v>
      </c>
      <c r="N160" s="6">
        <v>40918</v>
      </c>
      <c r="O160" s="8">
        <v>43090</v>
      </c>
      <c r="P160" s="9">
        <f t="shared" si="25"/>
        <v>5.9506849315068493</v>
      </c>
      <c r="Q160" s="6">
        <v>40542</v>
      </c>
      <c r="R160" s="6">
        <v>40916</v>
      </c>
      <c r="S160" s="9">
        <f t="shared" si="26"/>
        <v>1.0246575342465754</v>
      </c>
      <c r="T160" s="9">
        <f>MIN(5,S160)</f>
        <v>1.0246575342465754</v>
      </c>
      <c r="U160" s="5"/>
      <c r="V160" s="5" t="s">
        <v>1000</v>
      </c>
      <c r="W160" s="5" t="s">
        <v>1002</v>
      </c>
      <c r="X160" s="5" t="s">
        <v>1719</v>
      </c>
      <c r="Y160" s="5" t="s">
        <v>1720</v>
      </c>
      <c r="Z160" s="5" t="s">
        <v>1299</v>
      </c>
      <c r="AA160" s="5" t="s">
        <v>1301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27">
        <f t="shared" si="27"/>
        <v>4</v>
      </c>
      <c r="AS160" s="27">
        <f t="shared" si="28"/>
        <v>2</v>
      </c>
      <c r="AT160" s="27">
        <f t="shared" si="29"/>
        <v>0</v>
      </c>
      <c r="AU160" s="27">
        <f t="shared" si="30"/>
        <v>0</v>
      </c>
      <c r="AV160" s="30">
        <f t="shared" si="31"/>
        <v>24.827397260273973</v>
      </c>
      <c r="AW160" s="5"/>
      <c r="AX160" s="17">
        <f t="shared" si="32"/>
        <v>30.827397260273973</v>
      </c>
      <c r="AY160" s="5" t="s">
        <v>4098</v>
      </c>
      <c r="AZ160" s="5" t="s">
        <v>4100</v>
      </c>
      <c r="BA160" s="5" t="s">
        <v>4105</v>
      </c>
      <c r="BD160" s="10">
        <v>0</v>
      </c>
    </row>
    <row r="161" spans="1:56">
      <c r="A161" s="1">
        <v>160</v>
      </c>
      <c r="B161" s="12" t="s">
        <v>1721</v>
      </c>
      <c r="C161" s="12" t="s">
        <v>378</v>
      </c>
      <c r="D161" s="5" t="s">
        <v>1722</v>
      </c>
      <c r="E161" s="5" t="s">
        <v>1162</v>
      </c>
      <c r="F161" s="6">
        <v>29058</v>
      </c>
      <c r="G161" s="5" t="s">
        <v>1389</v>
      </c>
      <c r="H161" s="5" t="s">
        <v>1391</v>
      </c>
      <c r="I161" s="5" t="s">
        <v>103</v>
      </c>
      <c r="J161" s="5" t="s">
        <v>3758</v>
      </c>
      <c r="K161" s="5" t="s">
        <v>25</v>
      </c>
      <c r="L161" s="7">
        <v>2</v>
      </c>
      <c r="M161" s="5" t="s">
        <v>38</v>
      </c>
      <c r="N161" s="6">
        <v>42733</v>
      </c>
      <c r="O161" s="8">
        <v>43090</v>
      </c>
      <c r="P161" s="9">
        <f t="shared" si="25"/>
        <v>0.9780821917808219</v>
      </c>
      <c r="Q161" s="6"/>
      <c r="R161" s="6"/>
      <c r="S161" s="9">
        <f t="shared" si="26"/>
        <v>0</v>
      </c>
      <c r="T161" s="9">
        <f>MIN(5,S161)</f>
        <v>0</v>
      </c>
      <c r="U161" s="5"/>
      <c r="V161" s="5" t="s">
        <v>540</v>
      </c>
      <c r="W161" s="5" t="s">
        <v>1723</v>
      </c>
      <c r="X161" s="5" t="s">
        <v>1721</v>
      </c>
      <c r="Y161" s="5" t="s">
        <v>1722</v>
      </c>
      <c r="Z161" s="5" t="s">
        <v>139</v>
      </c>
      <c r="AA161" s="5" t="s">
        <v>141</v>
      </c>
      <c r="AB161" s="5"/>
      <c r="AC161" s="5" t="s">
        <v>1724</v>
      </c>
      <c r="AD161" s="5" t="s">
        <v>392</v>
      </c>
      <c r="AE161" s="5" t="s">
        <v>1725</v>
      </c>
      <c r="AF161" s="5" t="s">
        <v>1694</v>
      </c>
      <c r="AG161" s="6">
        <v>30380</v>
      </c>
      <c r="AH161" s="5" t="s">
        <v>76</v>
      </c>
      <c r="AI161" s="5" t="s">
        <v>102</v>
      </c>
      <c r="AJ161" s="5" t="s">
        <v>103</v>
      </c>
      <c r="AK161" s="5" t="s">
        <v>396</v>
      </c>
      <c r="AL161" s="5" t="s">
        <v>397</v>
      </c>
      <c r="AM161" s="5" t="s">
        <v>1726</v>
      </c>
      <c r="AN161" s="5" t="s">
        <v>1728</v>
      </c>
      <c r="AO161" s="5" t="s">
        <v>1727</v>
      </c>
      <c r="AP161" s="5" t="s">
        <v>1729</v>
      </c>
      <c r="AQ161" s="5"/>
      <c r="AR161" s="32">
        <f t="shared" si="27"/>
        <v>2</v>
      </c>
      <c r="AS161" s="32">
        <f t="shared" si="28"/>
        <v>4</v>
      </c>
      <c r="AT161" s="32">
        <f t="shared" si="29"/>
        <v>1</v>
      </c>
      <c r="AU161" s="32">
        <f t="shared" si="30"/>
        <v>0</v>
      </c>
      <c r="AV161" s="33">
        <f t="shared" si="31"/>
        <v>3.9123287671232876</v>
      </c>
      <c r="AW161" s="5"/>
      <c r="AX161" s="2">
        <f t="shared" si="32"/>
        <v>10.912328767123288</v>
      </c>
      <c r="AY161" s="5"/>
      <c r="AZ161" s="5"/>
      <c r="BA161" s="5"/>
      <c r="BD161" s="10">
        <v>1</v>
      </c>
    </row>
    <row r="162" spans="1:56">
      <c r="A162" s="4">
        <v>161</v>
      </c>
      <c r="B162" s="5" t="s">
        <v>1730</v>
      </c>
      <c r="C162" s="5" t="s">
        <v>308</v>
      </c>
      <c r="D162" s="5" t="s">
        <v>1731</v>
      </c>
      <c r="E162" s="5" t="s">
        <v>310</v>
      </c>
      <c r="F162" s="6">
        <v>23080</v>
      </c>
      <c r="G162" s="5" t="s">
        <v>1732</v>
      </c>
      <c r="H162" s="5" t="s">
        <v>1733</v>
      </c>
      <c r="I162" s="5" t="s">
        <v>514</v>
      </c>
      <c r="J162" s="5" t="s">
        <v>3759</v>
      </c>
      <c r="K162" s="5" t="s">
        <v>25</v>
      </c>
      <c r="L162" s="7">
        <v>5</v>
      </c>
      <c r="M162" s="5" t="s">
        <v>38</v>
      </c>
      <c r="N162" s="6">
        <v>36122</v>
      </c>
      <c r="O162" s="8">
        <v>43090</v>
      </c>
      <c r="P162" s="9">
        <f t="shared" si="25"/>
        <v>19.090410958904108</v>
      </c>
      <c r="Q162" s="6">
        <v>32420</v>
      </c>
      <c r="R162" s="6">
        <v>36121</v>
      </c>
      <c r="S162" s="9">
        <f t="shared" si="26"/>
        <v>10.139726027397261</v>
      </c>
      <c r="T162" s="9">
        <f>MIN(10,S162)</f>
        <v>10</v>
      </c>
      <c r="U162" s="5"/>
      <c r="V162" s="5" t="s">
        <v>1734</v>
      </c>
      <c r="W162" s="5" t="s">
        <v>1737</v>
      </c>
      <c r="X162" s="5" t="s">
        <v>1735</v>
      </c>
      <c r="Y162" s="5" t="s">
        <v>1738</v>
      </c>
      <c r="Z162" s="5" t="s">
        <v>1736</v>
      </c>
      <c r="AA162" s="5" t="s">
        <v>1739</v>
      </c>
      <c r="AB162" s="5"/>
      <c r="AC162" s="5" t="s">
        <v>1740</v>
      </c>
      <c r="AD162" s="5" t="s">
        <v>90</v>
      </c>
      <c r="AE162" s="5" t="s">
        <v>1741</v>
      </c>
      <c r="AF162" s="5" t="s">
        <v>1112</v>
      </c>
      <c r="AG162" s="6">
        <v>26163</v>
      </c>
      <c r="AH162" s="5" t="s">
        <v>648</v>
      </c>
      <c r="AI162" s="5" t="s">
        <v>514</v>
      </c>
      <c r="AJ162" s="5" t="s">
        <v>514</v>
      </c>
      <c r="AK162" s="5" t="s">
        <v>1744</v>
      </c>
      <c r="AL162" s="5" t="s">
        <v>1745</v>
      </c>
      <c r="AM162" s="5" t="s">
        <v>1740</v>
      </c>
      <c r="AN162" s="5" t="s">
        <v>1741</v>
      </c>
      <c r="AO162" s="5" t="s">
        <v>1742</v>
      </c>
      <c r="AP162" s="5" t="s">
        <v>1743</v>
      </c>
      <c r="AQ162" s="5"/>
      <c r="AR162" s="27">
        <f t="shared" si="27"/>
        <v>7</v>
      </c>
      <c r="AS162" s="27">
        <f t="shared" si="28"/>
        <v>4</v>
      </c>
      <c r="AT162" s="27">
        <f t="shared" si="29"/>
        <v>2</v>
      </c>
      <c r="AU162" s="27">
        <f t="shared" si="30"/>
        <v>0</v>
      </c>
      <c r="AV162" s="30">
        <f t="shared" si="31"/>
        <v>86.361643835616434</v>
      </c>
      <c r="AW162" s="5"/>
      <c r="AX162" s="17">
        <f t="shared" si="32"/>
        <v>99.361643835616434</v>
      </c>
      <c r="AY162" s="5" t="s">
        <v>4098</v>
      </c>
      <c r="AZ162" s="5" t="s">
        <v>4100</v>
      </c>
      <c r="BA162" s="5" t="s">
        <v>4107</v>
      </c>
      <c r="BD162" s="10">
        <v>0</v>
      </c>
    </row>
    <row r="163" spans="1:56">
      <c r="A163" s="1">
        <v>162</v>
      </c>
      <c r="B163" s="12" t="s">
        <v>1746</v>
      </c>
      <c r="C163" s="12" t="s">
        <v>1661</v>
      </c>
      <c r="D163" s="5" t="s">
        <v>1747</v>
      </c>
      <c r="E163" s="5" t="s">
        <v>1664</v>
      </c>
      <c r="F163" s="6">
        <v>24677</v>
      </c>
      <c r="G163" s="5" t="s">
        <v>1173</v>
      </c>
      <c r="H163" s="5" t="s">
        <v>667</v>
      </c>
      <c r="I163" s="5" t="s">
        <v>667</v>
      </c>
      <c r="J163" s="5" t="s">
        <v>3759</v>
      </c>
      <c r="K163" s="5" t="s">
        <v>214</v>
      </c>
      <c r="L163" s="7">
        <v>0</v>
      </c>
      <c r="M163" s="5" t="s">
        <v>38</v>
      </c>
      <c r="N163" s="6">
        <v>37256</v>
      </c>
      <c r="O163" s="8">
        <v>43090</v>
      </c>
      <c r="P163" s="9">
        <f t="shared" si="25"/>
        <v>15.983561643835616</v>
      </c>
      <c r="Q163" s="6"/>
      <c r="R163" s="6"/>
      <c r="S163" s="9">
        <f t="shared" si="26"/>
        <v>0</v>
      </c>
      <c r="T163" s="9">
        <f t="shared" ref="T163:T168" si="34">MIN(5,S163)</f>
        <v>0</v>
      </c>
      <c r="U163" s="5"/>
      <c r="V163" s="5" t="s">
        <v>731</v>
      </c>
      <c r="W163" s="5" t="s">
        <v>729</v>
      </c>
      <c r="X163" s="5" t="s">
        <v>1748</v>
      </c>
      <c r="Y163" s="5" t="s">
        <v>1749</v>
      </c>
      <c r="Z163" s="5" t="s">
        <v>107</v>
      </c>
      <c r="AA163" s="5" t="s">
        <v>110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32">
        <f t="shared" si="27"/>
        <v>7</v>
      </c>
      <c r="AS163" s="32">
        <f t="shared" si="28"/>
        <v>4</v>
      </c>
      <c r="AT163" s="32">
        <f t="shared" si="29"/>
        <v>0</v>
      </c>
      <c r="AU163" s="32">
        <f t="shared" si="30"/>
        <v>0</v>
      </c>
      <c r="AV163" s="33">
        <f t="shared" si="31"/>
        <v>63.934246575342463</v>
      </c>
      <c r="AW163" s="5"/>
      <c r="AX163" s="2">
        <f t="shared" si="32"/>
        <v>74.934246575342456</v>
      </c>
      <c r="AY163" s="5"/>
      <c r="AZ163" s="5"/>
      <c r="BA163" s="5"/>
      <c r="BD163" s="10">
        <v>1</v>
      </c>
    </row>
    <row r="164" spans="1:56">
      <c r="A164" s="4">
        <v>163</v>
      </c>
      <c r="B164" s="5" t="s">
        <v>944</v>
      </c>
      <c r="C164" s="5" t="s">
        <v>308</v>
      </c>
      <c r="D164" s="5" t="s">
        <v>946</v>
      </c>
      <c r="E164" s="5" t="s">
        <v>310</v>
      </c>
      <c r="F164" s="6">
        <v>30051</v>
      </c>
      <c r="G164" s="5" t="s">
        <v>1750</v>
      </c>
      <c r="H164" s="5" t="s">
        <v>1751</v>
      </c>
      <c r="I164" s="5" t="s">
        <v>103</v>
      </c>
      <c r="J164" s="5" t="s">
        <v>24</v>
      </c>
      <c r="K164" s="5" t="s">
        <v>25</v>
      </c>
      <c r="L164" s="7">
        <v>2</v>
      </c>
      <c r="M164" s="5" t="s">
        <v>38</v>
      </c>
      <c r="N164" s="6">
        <v>40435</v>
      </c>
      <c r="O164" s="8">
        <v>43090</v>
      </c>
      <c r="P164" s="9">
        <f t="shared" si="25"/>
        <v>7.2739726027397262</v>
      </c>
      <c r="Q164" s="6"/>
      <c r="R164" s="6"/>
      <c r="S164" s="9">
        <f t="shared" si="26"/>
        <v>0</v>
      </c>
      <c r="T164" s="9">
        <f t="shared" si="34"/>
        <v>0</v>
      </c>
      <c r="U164" s="5"/>
      <c r="V164" s="5" t="s">
        <v>1752</v>
      </c>
      <c r="W164" s="5" t="s">
        <v>1755</v>
      </c>
      <c r="X164" s="5" t="s">
        <v>1753</v>
      </c>
      <c r="Y164" s="5" t="s">
        <v>1756</v>
      </c>
      <c r="Z164" s="5" t="s">
        <v>1754</v>
      </c>
      <c r="AA164" s="5" t="s">
        <v>1757</v>
      </c>
      <c r="AB164" s="5"/>
      <c r="AC164" s="5" t="s">
        <v>1758</v>
      </c>
      <c r="AD164" s="5" t="s">
        <v>259</v>
      </c>
      <c r="AE164" s="5" t="s">
        <v>1759</v>
      </c>
      <c r="AF164" s="5" t="s">
        <v>786</v>
      </c>
      <c r="AG164" s="6">
        <v>32098</v>
      </c>
      <c r="AH164" s="5" t="s">
        <v>76</v>
      </c>
      <c r="AI164" s="5" t="s">
        <v>102</v>
      </c>
      <c r="AJ164" s="5" t="s">
        <v>103</v>
      </c>
      <c r="AK164" s="5" t="s">
        <v>673</v>
      </c>
      <c r="AL164" s="5" t="s">
        <v>674</v>
      </c>
      <c r="AM164" s="5" t="s">
        <v>1707</v>
      </c>
      <c r="AN164" s="5" t="s">
        <v>1708</v>
      </c>
      <c r="AO164" s="5" t="s">
        <v>1760</v>
      </c>
      <c r="AP164" s="5" t="s">
        <v>1761</v>
      </c>
      <c r="AQ164" s="5"/>
      <c r="AR164" s="27">
        <f t="shared" si="27"/>
        <v>4</v>
      </c>
      <c r="AS164" s="27">
        <f t="shared" si="28"/>
        <v>4</v>
      </c>
      <c r="AT164" s="27">
        <f t="shared" si="29"/>
        <v>1</v>
      </c>
      <c r="AU164" s="27">
        <f t="shared" si="30"/>
        <v>0</v>
      </c>
      <c r="AV164" s="30">
        <f t="shared" si="31"/>
        <v>29.095890410958905</v>
      </c>
      <c r="AW164" s="5"/>
      <c r="AX164" s="17">
        <f t="shared" si="32"/>
        <v>38.095890410958901</v>
      </c>
      <c r="AY164" s="5"/>
      <c r="AZ164" s="5"/>
      <c r="BA164" s="5"/>
      <c r="BD164" s="10">
        <v>0</v>
      </c>
    </row>
    <row r="165" spans="1:56">
      <c r="A165" s="1">
        <v>164</v>
      </c>
      <c r="B165" s="12" t="s">
        <v>1762</v>
      </c>
      <c r="C165" s="12" t="s">
        <v>4129</v>
      </c>
      <c r="D165" s="5" t="s">
        <v>1763</v>
      </c>
      <c r="E165" s="5" t="s">
        <v>1764</v>
      </c>
      <c r="F165" s="6">
        <v>31023</v>
      </c>
      <c r="G165" s="5" t="s">
        <v>1765</v>
      </c>
      <c r="H165" s="5" t="s">
        <v>1766</v>
      </c>
      <c r="I165" s="5" t="s">
        <v>152</v>
      </c>
      <c r="J165" s="5" t="s">
        <v>24</v>
      </c>
      <c r="K165" s="5" t="s">
        <v>25</v>
      </c>
      <c r="L165" s="7">
        <v>1</v>
      </c>
      <c r="M165" s="5" t="s">
        <v>38</v>
      </c>
      <c r="N165" s="6">
        <v>41248</v>
      </c>
      <c r="O165" s="8">
        <v>43090</v>
      </c>
      <c r="P165" s="9">
        <f t="shared" si="25"/>
        <v>5.0465753424657533</v>
      </c>
      <c r="Q165" s="6"/>
      <c r="R165" s="6"/>
      <c r="S165" s="9">
        <f t="shared" si="26"/>
        <v>0</v>
      </c>
      <c r="T165" s="9">
        <f t="shared" si="34"/>
        <v>0</v>
      </c>
      <c r="U165" s="5"/>
      <c r="V165" s="5" t="s">
        <v>1631</v>
      </c>
      <c r="W165" s="5" t="s">
        <v>1768</v>
      </c>
      <c r="X165" s="5" t="s">
        <v>1767</v>
      </c>
      <c r="Y165" s="5" t="s">
        <v>1769</v>
      </c>
      <c r="Z165" s="5" t="s">
        <v>31</v>
      </c>
      <c r="AA165" s="5" t="s">
        <v>209</v>
      </c>
      <c r="AB165" s="5"/>
      <c r="AC165" s="5" t="s">
        <v>1770</v>
      </c>
      <c r="AD165" s="5" t="s">
        <v>1270</v>
      </c>
      <c r="AE165" s="5" t="s">
        <v>1771</v>
      </c>
      <c r="AF165" s="5" t="s">
        <v>1272</v>
      </c>
      <c r="AG165" s="6">
        <v>32320</v>
      </c>
      <c r="AH165" s="5" t="s">
        <v>150</v>
      </c>
      <c r="AI165" s="5" t="s">
        <v>151</v>
      </c>
      <c r="AJ165" s="5" t="s">
        <v>152</v>
      </c>
      <c r="AK165" s="5" t="s">
        <v>1273</v>
      </c>
      <c r="AL165" s="5" t="s">
        <v>1274</v>
      </c>
      <c r="AM165" s="5" t="s">
        <v>1772</v>
      </c>
      <c r="AN165" s="5" t="s">
        <v>1773</v>
      </c>
      <c r="AO165" s="5" t="s">
        <v>738</v>
      </c>
      <c r="AP165" s="5" t="s">
        <v>739</v>
      </c>
      <c r="AQ165" s="5"/>
      <c r="AR165" s="32">
        <f t="shared" si="27"/>
        <v>4</v>
      </c>
      <c r="AS165" s="32">
        <f t="shared" si="28"/>
        <v>4</v>
      </c>
      <c r="AT165" s="32">
        <f t="shared" si="29"/>
        <v>0.5</v>
      </c>
      <c r="AU165" s="32">
        <f t="shared" si="30"/>
        <v>0</v>
      </c>
      <c r="AV165" s="33">
        <f t="shared" si="31"/>
        <v>20.186301369863013</v>
      </c>
      <c r="AW165" s="5"/>
      <c r="AX165" s="2">
        <f t="shared" si="32"/>
        <v>28.686301369863013</v>
      </c>
      <c r="AY165" s="5"/>
      <c r="AZ165" s="5"/>
      <c r="BA165" s="5"/>
      <c r="BD165" s="10">
        <v>1</v>
      </c>
    </row>
    <row r="166" spans="1:56">
      <c r="A166" s="4">
        <v>165</v>
      </c>
      <c r="B166" s="5" t="s">
        <v>1774</v>
      </c>
      <c r="C166" s="5" t="s">
        <v>1775</v>
      </c>
      <c r="D166" s="5" t="s">
        <v>1776</v>
      </c>
      <c r="E166" s="5" t="s">
        <v>1777</v>
      </c>
      <c r="F166" s="6">
        <v>29985</v>
      </c>
      <c r="G166" s="5" t="s">
        <v>638</v>
      </c>
      <c r="H166" s="5" t="s">
        <v>1471</v>
      </c>
      <c r="I166" s="5" t="s">
        <v>103</v>
      </c>
      <c r="J166" s="5" t="s">
        <v>3759</v>
      </c>
      <c r="K166" s="5" t="s">
        <v>25</v>
      </c>
      <c r="L166" s="7">
        <v>3</v>
      </c>
      <c r="M166" s="5" t="s">
        <v>38</v>
      </c>
      <c r="N166" s="6">
        <v>39754</v>
      </c>
      <c r="O166" s="8">
        <v>43090</v>
      </c>
      <c r="P166" s="9">
        <f t="shared" si="25"/>
        <v>9.1397260273972609</v>
      </c>
      <c r="Q166" s="6"/>
      <c r="R166" s="6"/>
      <c r="S166" s="9">
        <f t="shared" si="26"/>
        <v>0</v>
      </c>
      <c r="T166" s="9">
        <f t="shared" si="34"/>
        <v>0</v>
      </c>
      <c r="U166" s="5"/>
      <c r="V166" s="5" t="s">
        <v>123</v>
      </c>
      <c r="W166" s="5" t="s">
        <v>125</v>
      </c>
      <c r="X166" s="5" t="s">
        <v>1774</v>
      </c>
      <c r="Y166" s="5" t="s">
        <v>1779</v>
      </c>
      <c r="Z166" s="5" t="s">
        <v>1778</v>
      </c>
      <c r="AA166" s="5" t="s">
        <v>1780</v>
      </c>
      <c r="AB166" s="5"/>
      <c r="AC166" s="5" t="s">
        <v>1781</v>
      </c>
      <c r="AD166" s="5" t="s">
        <v>1082</v>
      </c>
      <c r="AE166" s="5" t="s">
        <v>1782</v>
      </c>
      <c r="AF166" s="5" t="s">
        <v>1783</v>
      </c>
      <c r="AG166" s="6">
        <v>29056</v>
      </c>
      <c r="AH166" s="5" t="s">
        <v>646</v>
      </c>
      <c r="AI166" s="5" t="s">
        <v>1512</v>
      </c>
      <c r="AJ166" s="5" t="s">
        <v>103</v>
      </c>
      <c r="AK166" s="5" t="s">
        <v>294</v>
      </c>
      <c r="AL166" s="5" t="s">
        <v>574</v>
      </c>
      <c r="AM166" s="5" t="s">
        <v>219</v>
      </c>
      <c r="AN166" s="5" t="s">
        <v>223</v>
      </c>
      <c r="AO166" s="5" t="s">
        <v>410</v>
      </c>
      <c r="AP166" s="5" t="s">
        <v>413</v>
      </c>
      <c r="AQ166" s="5"/>
      <c r="AR166" s="27">
        <f t="shared" si="27"/>
        <v>7</v>
      </c>
      <c r="AS166" s="27">
        <f t="shared" si="28"/>
        <v>4</v>
      </c>
      <c r="AT166" s="27">
        <f t="shared" si="29"/>
        <v>1.5</v>
      </c>
      <c r="AU166" s="27">
        <f t="shared" si="30"/>
        <v>0</v>
      </c>
      <c r="AV166" s="30">
        <f t="shared" si="31"/>
        <v>36.558904109589044</v>
      </c>
      <c r="AW166" s="5"/>
      <c r="AX166" s="17">
        <f t="shared" si="32"/>
        <v>49.058904109589044</v>
      </c>
      <c r="AY166" s="5"/>
      <c r="AZ166" s="5"/>
      <c r="BA166" s="5"/>
      <c r="BD166" s="10">
        <v>0</v>
      </c>
    </row>
    <row r="167" spans="1:56">
      <c r="A167" s="1">
        <v>166</v>
      </c>
      <c r="B167" s="12" t="s">
        <v>1784</v>
      </c>
      <c r="C167" s="12" t="s">
        <v>1785</v>
      </c>
      <c r="D167" s="5" t="s">
        <v>1786</v>
      </c>
      <c r="E167" s="5" t="s">
        <v>796</v>
      </c>
      <c r="F167" s="6">
        <v>28128</v>
      </c>
      <c r="G167" s="5" t="s">
        <v>212</v>
      </c>
      <c r="H167" s="5" t="s">
        <v>213</v>
      </c>
      <c r="I167" s="5" t="s">
        <v>213</v>
      </c>
      <c r="J167" s="5" t="s">
        <v>3757</v>
      </c>
      <c r="K167" s="5" t="s">
        <v>25</v>
      </c>
      <c r="L167" s="7">
        <v>0</v>
      </c>
      <c r="M167" s="5" t="s">
        <v>38</v>
      </c>
      <c r="N167" s="6">
        <v>41669</v>
      </c>
      <c r="O167" s="8">
        <v>43090</v>
      </c>
      <c r="P167" s="9">
        <f t="shared" si="25"/>
        <v>3.893150684931507</v>
      </c>
      <c r="Q167" s="6"/>
      <c r="R167" s="6"/>
      <c r="S167" s="9">
        <f t="shared" si="26"/>
        <v>0</v>
      </c>
      <c r="T167" s="9">
        <f t="shared" si="34"/>
        <v>0</v>
      </c>
      <c r="U167" s="5"/>
      <c r="V167" s="5" t="s">
        <v>581</v>
      </c>
      <c r="W167" s="5" t="s">
        <v>743</v>
      </c>
      <c r="X167" s="5" t="s">
        <v>1784</v>
      </c>
      <c r="Y167" s="5" t="s">
        <v>1786</v>
      </c>
      <c r="Z167" s="5" t="s">
        <v>410</v>
      </c>
      <c r="AA167" s="5" t="s">
        <v>1787</v>
      </c>
      <c r="AB167" s="5"/>
      <c r="AC167" s="5" t="s">
        <v>1788</v>
      </c>
      <c r="AD167" s="5" t="s">
        <v>1789</v>
      </c>
      <c r="AE167" s="5" t="s">
        <v>1791</v>
      </c>
      <c r="AF167" s="5" t="s">
        <v>1792</v>
      </c>
      <c r="AG167" s="6">
        <v>31069</v>
      </c>
      <c r="AH167" s="5" t="s">
        <v>1790</v>
      </c>
      <c r="AI167" s="5" t="s">
        <v>1793</v>
      </c>
      <c r="AJ167" s="5" t="s">
        <v>1658</v>
      </c>
      <c r="AK167" s="5" t="s">
        <v>1619</v>
      </c>
      <c r="AL167" s="5" t="s">
        <v>154</v>
      </c>
      <c r="AM167" s="5" t="s">
        <v>1794</v>
      </c>
      <c r="AN167" s="5" t="s">
        <v>1795</v>
      </c>
      <c r="AO167" s="5" t="s">
        <v>174</v>
      </c>
      <c r="AP167" s="5" t="s">
        <v>172</v>
      </c>
      <c r="AQ167" s="5"/>
      <c r="AR167" s="32">
        <f t="shared" si="27"/>
        <v>8</v>
      </c>
      <c r="AS167" s="32">
        <f t="shared" si="28"/>
        <v>4</v>
      </c>
      <c r="AT167" s="32">
        <f t="shared" si="29"/>
        <v>0</v>
      </c>
      <c r="AU167" s="32">
        <f t="shared" si="30"/>
        <v>0</v>
      </c>
      <c r="AV167" s="33">
        <f t="shared" si="31"/>
        <v>15.572602739726028</v>
      </c>
      <c r="AW167" s="5"/>
      <c r="AX167" s="2">
        <f t="shared" si="32"/>
        <v>27.57260273972603</v>
      </c>
      <c r="AY167" s="5"/>
      <c r="AZ167" s="5"/>
      <c r="BA167" s="5"/>
      <c r="BD167" s="10">
        <v>1</v>
      </c>
    </row>
    <row r="168" spans="1:56">
      <c r="A168" s="4">
        <v>167</v>
      </c>
      <c r="B168" s="5" t="s">
        <v>1796</v>
      </c>
      <c r="C168" s="5" t="s">
        <v>1797</v>
      </c>
      <c r="D168" s="5" t="s">
        <v>1798</v>
      </c>
      <c r="E168" s="5" t="s">
        <v>1749</v>
      </c>
      <c r="F168" s="6">
        <v>31488</v>
      </c>
      <c r="G168" s="5" t="s">
        <v>49</v>
      </c>
      <c r="H168" s="5" t="s">
        <v>103</v>
      </c>
      <c r="I168" s="5" t="s">
        <v>103</v>
      </c>
      <c r="J168" s="5" t="s">
        <v>24</v>
      </c>
      <c r="K168" s="5" t="s">
        <v>37</v>
      </c>
      <c r="L168" s="7">
        <v>0</v>
      </c>
      <c r="M168" s="5" t="s">
        <v>38</v>
      </c>
      <c r="N168" s="6">
        <v>40902</v>
      </c>
      <c r="O168" s="8">
        <v>43090</v>
      </c>
      <c r="P168" s="9">
        <f t="shared" si="25"/>
        <v>5.9945205479452053</v>
      </c>
      <c r="Q168" s="6"/>
      <c r="R168" s="6"/>
      <c r="S168" s="9">
        <f t="shared" si="26"/>
        <v>0</v>
      </c>
      <c r="T168" s="9">
        <f t="shared" si="34"/>
        <v>0</v>
      </c>
      <c r="U168" s="5"/>
      <c r="V168" s="5" t="s">
        <v>105</v>
      </c>
      <c r="W168" s="5" t="s">
        <v>108</v>
      </c>
      <c r="X168" s="5" t="s">
        <v>1799</v>
      </c>
      <c r="Y168" s="5" t="s">
        <v>1800</v>
      </c>
      <c r="Z168" s="5" t="s">
        <v>174</v>
      </c>
      <c r="AA168" s="5" t="s">
        <v>172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27">
        <f t="shared" si="27"/>
        <v>4</v>
      </c>
      <c r="AS168" s="27">
        <f t="shared" si="28"/>
        <v>2</v>
      </c>
      <c r="AT168" s="27">
        <f t="shared" si="29"/>
        <v>0</v>
      </c>
      <c r="AU168" s="27">
        <f t="shared" si="30"/>
        <v>0</v>
      </c>
      <c r="AV168" s="30">
        <f t="shared" si="31"/>
        <v>23.978082191780821</v>
      </c>
      <c r="AW168" s="5"/>
      <c r="AX168" s="17">
        <f t="shared" si="32"/>
        <v>29.978082191780821</v>
      </c>
      <c r="AY168" s="5"/>
      <c r="AZ168" s="5"/>
      <c r="BA168" s="5"/>
      <c r="BD168" s="10">
        <v>0</v>
      </c>
    </row>
    <row r="169" spans="1:56">
      <c r="A169" s="1">
        <v>168</v>
      </c>
      <c r="B169" s="12" t="s">
        <v>1801</v>
      </c>
      <c r="C169" s="12" t="s">
        <v>617</v>
      </c>
      <c r="D169" s="5" t="s">
        <v>1802</v>
      </c>
      <c r="E169" s="5" t="s">
        <v>910</v>
      </c>
      <c r="F169" s="6">
        <v>24909</v>
      </c>
      <c r="G169" s="5" t="s">
        <v>1804</v>
      </c>
      <c r="H169" s="5" t="s">
        <v>1803</v>
      </c>
      <c r="I169" s="5" t="s">
        <v>184</v>
      </c>
      <c r="J169" s="5" t="s">
        <v>3757</v>
      </c>
      <c r="K169" s="5" t="s">
        <v>25</v>
      </c>
      <c r="L169" s="7">
        <v>3</v>
      </c>
      <c r="M169" s="5" t="s">
        <v>38</v>
      </c>
      <c r="N169" s="6">
        <v>40178</v>
      </c>
      <c r="O169" s="8">
        <v>43090</v>
      </c>
      <c r="P169" s="9">
        <f t="shared" si="25"/>
        <v>7.978082191780822</v>
      </c>
      <c r="Q169" s="6">
        <v>34672</v>
      </c>
      <c r="R169" s="6">
        <v>40216</v>
      </c>
      <c r="S169" s="9">
        <f t="shared" si="26"/>
        <v>15.189041095890412</v>
      </c>
      <c r="T169" s="9">
        <f>MIN(10,S169)</f>
        <v>10</v>
      </c>
      <c r="U169" s="5"/>
      <c r="V169" s="5" t="s">
        <v>1805</v>
      </c>
      <c r="W169" s="5" t="s">
        <v>1807</v>
      </c>
      <c r="X169" s="5" t="s">
        <v>1806</v>
      </c>
      <c r="Y169" s="5" t="s">
        <v>1808</v>
      </c>
      <c r="Z169" s="5" t="s">
        <v>273</v>
      </c>
      <c r="AA169" s="5" t="s">
        <v>276</v>
      </c>
      <c r="AB169" s="5"/>
      <c r="AC169" s="5" t="s">
        <v>1801</v>
      </c>
      <c r="AD169" s="5" t="s">
        <v>41</v>
      </c>
      <c r="AE169" s="5" t="s">
        <v>1802</v>
      </c>
      <c r="AF169" s="5" t="s">
        <v>63</v>
      </c>
      <c r="AG169" s="6">
        <v>26169</v>
      </c>
      <c r="AH169" s="5" t="s">
        <v>212</v>
      </c>
      <c r="AI169" s="5" t="s">
        <v>213</v>
      </c>
      <c r="AJ169" s="5" t="s">
        <v>213</v>
      </c>
      <c r="AK169" s="5" t="s">
        <v>1456</v>
      </c>
      <c r="AL169" s="5" t="s">
        <v>1458</v>
      </c>
      <c r="AM169" s="5" t="s">
        <v>1809</v>
      </c>
      <c r="AN169" s="5" t="s">
        <v>1808</v>
      </c>
      <c r="AO169" s="5" t="s">
        <v>33</v>
      </c>
      <c r="AP169" s="5" t="s">
        <v>72</v>
      </c>
      <c r="AQ169" s="5"/>
      <c r="AR169" s="32">
        <f t="shared" si="27"/>
        <v>8</v>
      </c>
      <c r="AS169" s="32">
        <f t="shared" si="28"/>
        <v>4</v>
      </c>
      <c r="AT169" s="32">
        <f t="shared" si="29"/>
        <v>1.5</v>
      </c>
      <c r="AU169" s="32">
        <f t="shared" si="30"/>
        <v>0</v>
      </c>
      <c r="AV169" s="33">
        <f t="shared" si="31"/>
        <v>41.912328767123284</v>
      </c>
      <c r="AW169" s="5"/>
      <c r="AX169" s="2">
        <f t="shared" si="32"/>
        <v>55.412328767123284</v>
      </c>
      <c r="AY169" s="5"/>
      <c r="AZ169" s="5"/>
      <c r="BA169" s="5"/>
      <c r="BD169" s="10">
        <v>1</v>
      </c>
    </row>
    <row r="170" spans="1:56">
      <c r="A170" s="4">
        <v>169</v>
      </c>
      <c r="B170" s="5" t="s">
        <v>1810</v>
      </c>
      <c r="C170" s="5" t="s">
        <v>926</v>
      </c>
      <c r="D170" s="5" t="s">
        <v>1811</v>
      </c>
      <c r="E170" s="5" t="s">
        <v>928</v>
      </c>
      <c r="F170" s="5">
        <v>1958</v>
      </c>
      <c r="G170" s="5" t="s">
        <v>1812</v>
      </c>
      <c r="H170" s="5" t="s">
        <v>1813</v>
      </c>
      <c r="I170" s="5" t="s">
        <v>514</v>
      </c>
      <c r="J170" s="5" t="s">
        <v>24</v>
      </c>
      <c r="K170" s="5" t="s">
        <v>25</v>
      </c>
      <c r="L170" s="7">
        <v>3</v>
      </c>
      <c r="M170" s="5" t="s">
        <v>38</v>
      </c>
      <c r="N170" s="6">
        <v>39041</v>
      </c>
      <c r="O170" s="8">
        <v>43090</v>
      </c>
      <c r="P170" s="9">
        <f t="shared" si="25"/>
        <v>11.093150684931507</v>
      </c>
      <c r="Q170" s="6">
        <v>29403</v>
      </c>
      <c r="R170" s="6">
        <v>39041</v>
      </c>
      <c r="S170" s="9">
        <f t="shared" si="26"/>
        <v>26.405479452054795</v>
      </c>
      <c r="T170" s="9">
        <f>MIN(5,S170)</f>
        <v>5</v>
      </c>
      <c r="U170" s="5"/>
      <c r="V170" s="5" t="s">
        <v>1159</v>
      </c>
      <c r="W170" s="5" t="s">
        <v>1160</v>
      </c>
      <c r="X170" s="5" t="s">
        <v>1810</v>
      </c>
      <c r="Y170" s="5" t="s">
        <v>1811</v>
      </c>
      <c r="Z170" s="5" t="s">
        <v>33</v>
      </c>
      <c r="AA170" s="5" t="s">
        <v>72</v>
      </c>
      <c r="AB170" s="5"/>
      <c r="AC170" s="5" t="s">
        <v>1814</v>
      </c>
      <c r="AD170" s="5" t="s">
        <v>90</v>
      </c>
      <c r="AE170" s="5" t="s">
        <v>1815</v>
      </c>
      <c r="AF170" s="5" t="s">
        <v>1112</v>
      </c>
      <c r="AG170" s="6">
        <v>27781</v>
      </c>
      <c r="AH170" s="5" t="s">
        <v>1812</v>
      </c>
      <c r="AI170" s="5" t="s">
        <v>1813</v>
      </c>
      <c r="AJ170" s="5" t="s">
        <v>514</v>
      </c>
      <c r="AK170" s="5" t="s">
        <v>1816</v>
      </c>
      <c r="AL170" s="5" t="s">
        <v>1818</v>
      </c>
      <c r="AM170" s="5" t="s">
        <v>1817</v>
      </c>
      <c r="AN170" s="5" t="s">
        <v>1731</v>
      </c>
      <c r="AO170" s="5" t="s">
        <v>542</v>
      </c>
      <c r="AP170" s="5" t="s">
        <v>545</v>
      </c>
      <c r="AQ170" s="5"/>
      <c r="AR170" s="27">
        <f t="shared" si="27"/>
        <v>4</v>
      </c>
      <c r="AS170" s="27">
        <f t="shared" si="28"/>
        <v>4</v>
      </c>
      <c r="AT170" s="27">
        <f t="shared" si="29"/>
        <v>1.5</v>
      </c>
      <c r="AU170" s="27">
        <f t="shared" si="30"/>
        <v>0</v>
      </c>
      <c r="AV170" s="30">
        <f t="shared" si="31"/>
        <v>49.372602739726027</v>
      </c>
      <c r="AW170" s="5"/>
      <c r="AX170" s="17">
        <f t="shared" si="32"/>
        <v>58.872602739726027</v>
      </c>
      <c r="AY170" s="5"/>
      <c r="AZ170" s="5"/>
      <c r="BA170" s="5"/>
      <c r="BD170" s="10">
        <v>0</v>
      </c>
    </row>
    <row r="171" spans="1:56">
      <c r="A171" s="1">
        <v>170</v>
      </c>
      <c r="B171" s="12" t="s">
        <v>1819</v>
      </c>
      <c r="C171" s="12" t="s">
        <v>1820</v>
      </c>
      <c r="D171" s="5" t="s">
        <v>1821</v>
      </c>
      <c r="E171" s="5" t="s">
        <v>1822</v>
      </c>
      <c r="F171" s="6">
        <v>29993</v>
      </c>
      <c r="G171" s="5" t="s">
        <v>795</v>
      </c>
      <c r="H171" s="5" t="s">
        <v>796</v>
      </c>
      <c r="I171" s="5" t="s">
        <v>103</v>
      </c>
      <c r="J171" s="5" t="s">
        <v>3759</v>
      </c>
      <c r="K171" s="5" t="s">
        <v>25</v>
      </c>
      <c r="L171" s="7">
        <v>2</v>
      </c>
      <c r="M171" s="5" t="s">
        <v>38</v>
      </c>
      <c r="N171" s="6">
        <v>40178</v>
      </c>
      <c r="O171" s="8">
        <v>43090</v>
      </c>
      <c r="P171" s="9">
        <f t="shared" si="25"/>
        <v>7.978082191780822</v>
      </c>
      <c r="Q171" s="6"/>
      <c r="R171" s="6"/>
      <c r="S171" s="9">
        <f t="shared" si="26"/>
        <v>0</v>
      </c>
      <c r="T171" s="9">
        <f>MIN(5,S171)</f>
        <v>0</v>
      </c>
      <c r="U171" s="5"/>
      <c r="V171" s="5" t="s">
        <v>83</v>
      </c>
      <c r="W171" s="5" t="s">
        <v>87</v>
      </c>
      <c r="X171" s="5" t="s">
        <v>1823</v>
      </c>
      <c r="Y171" s="5" t="s">
        <v>1824</v>
      </c>
      <c r="Z171" s="5" t="s">
        <v>174</v>
      </c>
      <c r="AA171" s="5" t="s">
        <v>172</v>
      </c>
      <c r="AB171" s="5"/>
      <c r="AC171" s="5" t="s">
        <v>1825</v>
      </c>
      <c r="AD171" s="5" t="s">
        <v>1826</v>
      </c>
      <c r="AE171" s="5" t="s">
        <v>1827</v>
      </c>
      <c r="AF171" s="5" t="s">
        <v>1828</v>
      </c>
      <c r="AG171" s="6">
        <v>31493</v>
      </c>
      <c r="AH171" s="5" t="s">
        <v>523</v>
      </c>
      <c r="AI171" s="5" t="s">
        <v>524</v>
      </c>
      <c r="AJ171" s="5" t="s">
        <v>103</v>
      </c>
      <c r="AK171" s="5" t="s">
        <v>123</v>
      </c>
      <c r="AL171" s="5" t="s">
        <v>125</v>
      </c>
      <c r="AM171" s="5" t="s">
        <v>1829</v>
      </c>
      <c r="AN171" s="5" t="s">
        <v>1830</v>
      </c>
      <c r="AO171" s="5" t="s">
        <v>410</v>
      </c>
      <c r="AP171" s="5" t="s">
        <v>1831</v>
      </c>
      <c r="AQ171" s="5"/>
      <c r="AR171" s="32">
        <f t="shared" si="27"/>
        <v>7</v>
      </c>
      <c r="AS171" s="32">
        <f t="shared" si="28"/>
        <v>4</v>
      </c>
      <c r="AT171" s="32">
        <f t="shared" si="29"/>
        <v>1</v>
      </c>
      <c r="AU171" s="32">
        <f t="shared" si="30"/>
        <v>0</v>
      </c>
      <c r="AV171" s="33">
        <f t="shared" si="31"/>
        <v>31.912328767123288</v>
      </c>
      <c r="AW171" s="5"/>
      <c r="AX171" s="2">
        <f t="shared" si="32"/>
        <v>43.912328767123284</v>
      </c>
      <c r="AY171" s="5"/>
      <c r="AZ171" s="5"/>
      <c r="BA171" s="5"/>
      <c r="BD171" s="10">
        <v>1</v>
      </c>
    </row>
    <row r="172" spans="1:56">
      <c r="A172" s="4">
        <v>171</v>
      </c>
      <c r="B172" s="5" t="s">
        <v>1832</v>
      </c>
      <c r="C172" s="5" t="s">
        <v>1833</v>
      </c>
      <c r="D172" s="5" t="s">
        <v>1834</v>
      </c>
      <c r="E172" s="5" t="s">
        <v>1835</v>
      </c>
      <c r="F172" s="6">
        <v>31197</v>
      </c>
      <c r="G172" s="5" t="s">
        <v>49</v>
      </c>
      <c r="H172" s="5" t="s">
        <v>103</v>
      </c>
      <c r="I172" s="5" t="s">
        <v>103</v>
      </c>
      <c r="J172" s="5" t="s">
        <v>3757</v>
      </c>
      <c r="K172" s="5" t="s">
        <v>25</v>
      </c>
      <c r="L172" s="7">
        <v>2</v>
      </c>
      <c r="M172" s="5" t="s">
        <v>38</v>
      </c>
      <c r="N172" s="6">
        <v>40178</v>
      </c>
      <c r="O172" s="8">
        <v>43090</v>
      </c>
      <c r="P172" s="9">
        <f t="shared" si="25"/>
        <v>7.978082191780822</v>
      </c>
      <c r="Q172" s="6"/>
      <c r="R172" s="6"/>
      <c r="S172" s="9">
        <f t="shared" si="26"/>
        <v>0</v>
      </c>
      <c r="T172" s="9">
        <f>MIN(5,S172)</f>
        <v>0</v>
      </c>
      <c r="U172" s="5"/>
      <c r="V172" s="5" t="s">
        <v>105</v>
      </c>
      <c r="W172" s="5" t="s">
        <v>108</v>
      </c>
      <c r="X172" s="5" t="s">
        <v>1836</v>
      </c>
      <c r="Y172" s="5" t="s">
        <v>1837</v>
      </c>
      <c r="Z172" s="5" t="s">
        <v>273</v>
      </c>
      <c r="AA172" s="5" t="s">
        <v>1838</v>
      </c>
      <c r="AB172" s="5"/>
      <c r="AC172" s="5" t="s">
        <v>1839</v>
      </c>
      <c r="AD172" s="5" t="s">
        <v>220</v>
      </c>
      <c r="AE172" s="5" t="s">
        <v>1840</v>
      </c>
      <c r="AF172" s="5" t="s">
        <v>1841</v>
      </c>
      <c r="AG172" s="6">
        <v>30717</v>
      </c>
      <c r="AH172" s="5" t="s">
        <v>648</v>
      </c>
      <c r="AI172" s="5" t="s">
        <v>514</v>
      </c>
      <c r="AJ172" s="5" t="s">
        <v>514</v>
      </c>
      <c r="AK172" s="5" t="s">
        <v>424</v>
      </c>
      <c r="AL172" s="5" t="s">
        <v>217</v>
      </c>
      <c r="AM172" s="5" t="s">
        <v>346</v>
      </c>
      <c r="AN172" s="5" t="s">
        <v>349</v>
      </c>
      <c r="AO172" s="5" t="s">
        <v>174</v>
      </c>
      <c r="AP172" s="5" t="s">
        <v>172</v>
      </c>
      <c r="AQ172" s="5"/>
      <c r="AR172" s="27">
        <f t="shared" si="27"/>
        <v>8</v>
      </c>
      <c r="AS172" s="27">
        <f t="shared" si="28"/>
        <v>4</v>
      </c>
      <c r="AT172" s="27">
        <f t="shared" si="29"/>
        <v>1</v>
      </c>
      <c r="AU172" s="27">
        <f t="shared" si="30"/>
        <v>0</v>
      </c>
      <c r="AV172" s="30">
        <f t="shared" si="31"/>
        <v>31.912328767123288</v>
      </c>
      <c r="AW172" s="5"/>
      <c r="AX172" s="17">
        <f t="shared" si="32"/>
        <v>44.912328767123284</v>
      </c>
      <c r="AY172" s="5"/>
      <c r="AZ172" s="5"/>
      <c r="BA172" s="5"/>
      <c r="BD172" s="10">
        <v>0</v>
      </c>
    </row>
    <row r="173" spans="1:56">
      <c r="A173" s="1">
        <v>172</v>
      </c>
      <c r="B173" s="12" t="s">
        <v>1842</v>
      </c>
      <c r="C173" s="12" t="s">
        <v>794</v>
      </c>
      <c r="D173" s="5" t="s">
        <v>1843</v>
      </c>
      <c r="E173" s="5" t="s">
        <v>1055</v>
      </c>
      <c r="F173" s="6">
        <v>29959</v>
      </c>
      <c r="G173" s="5" t="s">
        <v>601</v>
      </c>
      <c r="H173" s="5" t="s">
        <v>1844</v>
      </c>
      <c r="I173" s="5" t="s">
        <v>103</v>
      </c>
      <c r="J173" s="5" t="s">
        <v>24</v>
      </c>
      <c r="K173" s="5" t="s">
        <v>25</v>
      </c>
      <c r="L173" s="7">
        <v>3</v>
      </c>
      <c r="M173" s="5" t="s">
        <v>26</v>
      </c>
      <c r="N173" s="6">
        <v>40980</v>
      </c>
      <c r="O173" s="8">
        <v>43090</v>
      </c>
      <c r="P173" s="9">
        <f t="shared" si="25"/>
        <v>5.7808219178082192</v>
      </c>
      <c r="Q173" s="6"/>
      <c r="R173" s="6"/>
      <c r="S173" s="9">
        <f t="shared" si="26"/>
        <v>0</v>
      </c>
      <c r="T173" s="9">
        <f>MIN(5,S173)</f>
        <v>0</v>
      </c>
      <c r="U173" s="5"/>
      <c r="V173" s="5" t="s">
        <v>23</v>
      </c>
      <c r="W173" s="5" t="s">
        <v>1291</v>
      </c>
      <c r="X173" s="5" t="s">
        <v>1845</v>
      </c>
      <c r="Y173" s="5" t="s">
        <v>1846</v>
      </c>
      <c r="Z173" s="5" t="s">
        <v>1754</v>
      </c>
      <c r="AA173" s="5" t="s">
        <v>1847</v>
      </c>
      <c r="AB173" s="5"/>
      <c r="AC173" s="5" t="s">
        <v>1848</v>
      </c>
      <c r="AD173" s="5" t="s">
        <v>597</v>
      </c>
      <c r="AE173" s="5" t="s">
        <v>1849</v>
      </c>
      <c r="AF173" s="5" t="s">
        <v>599</v>
      </c>
      <c r="AG173" s="6">
        <v>30684</v>
      </c>
      <c r="AH173" s="5" t="s">
        <v>49</v>
      </c>
      <c r="AI173" s="5" t="s">
        <v>103</v>
      </c>
      <c r="AJ173" s="5" t="s">
        <v>103</v>
      </c>
      <c r="AK173" s="5" t="s">
        <v>456</v>
      </c>
      <c r="AL173" s="5" t="s">
        <v>459</v>
      </c>
      <c r="AM173" s="5" t="s">
        <v>1848</v>
      </c>
      <c r="AN173" s="5" t="s">
        <v>1849</v>
      </c>
      <c r="AO173" s="5" t="s">
        <v>1661</v>
      </c>
      <c r="AP173" s="5" t="s">
        <v>1664</v>
      </c>
      <c r="AQ173" s="5"/>
      <c r="AR173" s="32">
        <f t="shared" si="27"/>
        <v>4</v>
      </c>
      <c r="AS173" s="32">
        <f t="shared" si="28"/>
        <v>4</v>
      </c>
      <c r="AT173" s="32">
        <f t="shared" si="29"/>
        <v>1.5</v>
      </c>
      <c r="AU173" s="32">
        <f t="shared" si="30"/>
        <v>4</v>
      </c>
      <c r="AV173" s="33">
        <f t="shared" si="31"/>
        <v>23.123287671232877</v>
      </c>
      <c r="AW173" s="5"/>
      <c r="AX173" s="2">
        <f t="shared" si="32"/>
        <v>36.623287671232873</v>
      </c>
      <c r="AY173" s="5"/>
      <c r="AZ173" s="5"/>
      <c r="BA173" s="5"/>
      <c r="BD173" s="10">
        <v>1</v>
      </c>
    </row>
    <row r="174" spans="1:56">
      <c r="A174" s="4">
        <v>173</v>
      </c>
      <c r="B174" s="5" t="s">
        <v>600</v>
      </c>
      <c r="C174" s="5" t="s">
        <v>1093</v>
      </c>
      <c r="D174" s="5" t="s">
        <v>602</v>
      </c>
      <c r="E174" s="5" t="s">
        <v>1094</v>
      </c>
      <c r="F174" s="6">
        <v>29433</v>
      </c>
      <c r="G174" s="5" t="s">
        <v>49</v>
      </c>
      <c r="H174" s="5" t="s">
        <v>103</v>
      </c>
      <c r="I174" s="5" t="s">
        <v>103</v>
      </c>
      <c r="J174" s="5" t="s">
        <v>3757</v>
      </c>
      <c r="K174" s="5" t="s">
        <v>25</v>
      </c>
      <c r="L174" s="7">
        <v>2</v>
      </c>
      <c r="M174" s="5" t="s">
        <v>38</v>
      </c>
      <c r="N174" s="6">
        <v>39886</v>
      </c>
      <c r="O174" s="8">
        <v>43090</v>
      </c>
      <c r="P174" s="9">
        <f t="shared" si="25"/>
        <v>8.7780821917808218</v>
      </c>
      <c r="Q174" s="6"/>
      <c r="R174" s="6"/>
      <c r="S174" s="9">
        <f t="shared" si="26"/>
        <v>0</v>
      </c>
      <c r="T174" s="9">
        <f>MIN(5,S174)</f>
        <v>0</v>
      </c>
      <c r="U174" s="5"/>
      <c r="V174" s="5" t="s">
        <v>1850</v>
      </c>
      <c r="W174" s="5" t="s">
        <v>1851</v>
      </c>
      <c r="X174" s="5" t="s">
        <v>600</v>
      </c>
      <c r="Y174" s="5" t="s">
        <v>602</v>
      </c>
      <c r="Z174" s="5" t="s">
        <v>129</v>
      </c>
      <c r="AA174" s="5" t="s">
        <v>133</v>
      </c>
      <c r="AB174" s="5"/>
      <c r="AC174" s="5" t="s">
        <v>600</v>
      </c>
      <c r="AD174" s="5" t="s">
        <v>35</v>
      </c>
      <c r="AE174" s="5" t="s">
        <v>602</v>
      </c>
      <c r="AF174" s="5" t="s">
        <v>1095</v>
      </c>
      <c r="AG174" s="6">
        <v>30786</v>
      </c>
      <c r="AH174" s="5" t="s">
        <v>49</v>
      </c>
      <c r="AI174" s="5" t="s">
        <v>103</v>
      </c>
      <c r="AJ174" s="5" t="s">
        <v>103</v>
      </c>
      <c r="AK174" s="5" t="s">
        <v>105</v>
      </c>
      <c r="AL174" s="5" t="s">
        <v>108</v>
      </c>
      <c r="AM174" s="5" t="s">
        <v>533</v>
      </c>
      <c r="AN174" s="5" t="s">
        <v>535</v>
      </c>
      <c r="AO174" s="5" t="s">
        <v>542</v>
      </c>
      <c r="AP174" s="5" t="s">
        <v>545</v>
      </c>
      <c r="AQ174" s="5"/>
      <c r="AR174" s="27">
        <f t="shared" si="27"/>
        <v>8</v>
      </c>
      <c r="AS174" s="27">
        <f t="shared" si="28"/>
        <v>4</v>
      </c>
      <c r="AT174" s="27">
        <f t="shared" si="29"/>
        <v>1</v>
      </c>
      <c r="AU174" s="27">
        <f t="shared" si="30"/>
        <v>0</v>
      </c>
      <c r="AV174" s="30">
        <f t="shared" si="31"/>
        <v>35.112328767123287</v>
      </c>
      <c r="AW174" s="5"/>
      <c r="AX174" s="17">
        <f t="shared" si="32"/>
        <v>48.112328767123287</v>
      </c>
      <c r="AY174" s="5" t="s">
        <v>4098</v>
      </c>
      <c r="AZ174" s="5" t="s">
        <v>4100</v>
      </c>
      <c r="BA174" s="5" t="s">
        <v>4105</v>
      </c>
      <c r="BD174" s="10">
        <v>0</v>
      </c>
    </row>
    <row r="175" spans="1:56">
      <c r="A175" s="1">
        <v>174</v>
      </c>
      <c r="B175" s="12" t="s">
        <v>1852</v>
      </c>
      <c r="C175" s="12" t="s">
        <v>112</v>
      </c>
      <c r="D175" s="5" t="s">
        <v>1853</v>
      </c>
      <c r="E175" s="5" t="s">
        <v>1295</v>
      </c>
      <c r="F175" s="6">
        <v>23099</v>
      </c>
      <c r="G175" s="5" t="s">
        <v>653</v>
      </c>
      <c r="H175" s="5" t="s">
        <v>652</v>
      </c>
      <c r="I175" s="5" t="s">
        <v>103</v>
      </c>
      <c r="J175" s="5" t="s">
        <v>3759</v>
      </c>
      <c r="K175" s="5" t="s">
        <v>25</v>
      </c>
      <c r="L175" s="7">
        <v>4</v>
      </c>
      <c r="M175" s="5" t="s">
        <v>38</v>
      </c>
      <c r="N175" s="6">
        <v>39428</v>
      </c>
      <c r="O175" s="8">
        <v>43090</v>
      </c>
      <c r="P175" s="9">
        <f t="shared" si="25"/>
        <v>10.032876712328767</v>
      </c>
      <c r="Q175" s="6">
        <v>35441</v>
      </c>
      <c r="R175" s="6">
        <v>39428</v>
      </c>
      <c r="S175" s="9">
        <f t="shared" si="26"/>
        <v>10.923287671232877</v>
      </c>
      <c r="T175" s="9">
        <f>MIN(10,S175)</f>
        <v>10</v>
      </c>
      <c r="U175" s="5"/>
      <c r="V175" s="5" t="s">
        <v>555</v>
      </c>
      <c r="W175" s="5" t="s">
        <v>517</v>
      </c>
      <c r="X175" s="5" t="s">
        <v>1854</v>
      </c>
      <c r="Y175" s="5" t="s">
        <v>1855</v>
      </c>
      <c r="Z175" s="5" t="s">
        <v>192</v>
      </c>
      <c r="AA175" s="5" t="s">
        <v>194</v>
      </c>
      <c r="AB175" s="5"/>
      <c r="AC175" s="5" t="s">
        <v>1856</v>
      </c>
      <c r="AD175" s="5" t="s">
        <v>1857</v>
      </c>
      <c r="AE175" s="5" t="s">
        <v>1858</v>
      </c>
      <c r="AF175" s="5" t="s">
        <v>141</v>
      </c>
      <c r="AG175" s="6">
        <v>27315</v>
      </c>
      <c r="AH175" s="5" t="s">
        <v>653</v>
      </c>
      <c r="AI175" s="5" t="s">
        <v>652</v>
      </c>
      <c r="AJ175" s="5" t="s">
        <v>103</v>
      </c>
      <c r="AK175" s="5" t="s">
        <v>105</v>
      </c>
      <c r="AL175" s="5" t="s">
        <v>108</v>
      </c>
      <c r="AM175" s="5" t="s">
        <v>1856</v>
      </c>
      <c r="AN175" s="5" t="s">
        <v>1858</v>
      </c>
      <c r="AO175" s="5" t="s">
        <v>597</v>
      </c>
      <c r="AP175" s="5" t="s">
        <v>599</v>
      </c>
      <c r="AQ175" s="5"/>
      <c r="AR175" s="32">
        <f t="shared" si="27"/>
        <v>7</v>
      </c>
      <c r="AS175" s="32">
        <f t="shared" si="28"/>
        <v>4</v>
      </c>
      <c r="AT175" s="32">
        <f t="shared" si="29"/>
        <v>2</v>
      </c>
      <c r="AU175" s="32">
        <f t="shared" si="30"/>
        <v>0</v>
      </c>
      <c r="AV175" s="33">
        <f t="shared" si="31"/>
        <v>50.131506849315066</v>
      </c>
      <c r="AW175" s="5"/>
      <c r="AX175" s="2">
        <f t="shared" si="32"/>
        <v>63.131506849315066</v>
      </c>
      <c r="AY175" s="5"/>
      <c r="AZ175" s="5"/>
      <c r="BA175" s="5"/>
      <c r="BD175" s="10">
        <v>1</v>
      </c>
    </row>
    <row r="176" spans="1:56">
      <c r="A176" s="4">
        <v>175</v>
      </c>
      <c r="B176" s="5" t="s">
        <v>1859</v>
      </c>
      <c r="C176" s="5" t="s">
        <v>23</v>
      </c>
      <c r="D176" s="5" t="s">
        <v>1860</v>
      </c>
      <c r="E176" s="5" t="s">
        <v>66</v>
      </c>
      <c r="F176" s="6">
        <v>21255</v>
      </c>
      <c r="G176" s="5" t="s">
        <v>727</v>
      </c>
      <c r="H176" s="5" t="s">
        <v>728</v>
      </c>
      <c r="I176" s="5" t="s">
        <v>137</v>
      </c>
      <c r="J176" s="5" t="s">
        <v>3759</v>
      </c>
      <c r="K176" s="5" t="s">
        <v>214</v>
      </c>
      <c r="L176" s="7">
        <v>0</v>
      </c>
      <c r="M176" s="5" t="s">
        <v>38</v>
      </c>
      <c r="N176" s="6">
        <v>39417</v>
      </c>
      <c r="O176" s="8">
        <v>43090</v>
      </c>
      <c r="P176" s="9">
        <f t="shared" si="25"/>
        <v>10.063013698630137</v>
      </c>
      <c r="Q176" s="6">
        <v>28393</v>
      </c>
      <c r="R176" s="6">
        <v>39417</v>
      </c>
      <c r="S176" s="9">
        <f t="shared" si="26"/>
        <v>30.202739726027396</v>
      </c>
      <c r="T176" s="9">
        <f>MIN(10,S176)</f>
        <v>10</v>
      </c>
      <c r="U176" s="5"/>
      <c r="V176" s="5" t="s">
        <v>1861</v>
      </c>
      <c r="W176" s="5" t="s">
        <v>1862</v>
      </c>
      <c r="X176" s="5" t="s">
        <v>540</v>
      </c>
      <c r="Y176" s="5" t="s">
        <v>543</v>
      </c>
      <c r="Z176" s="5" t="s">
        <v>139</v>
      </c>
      <c r="AA176" s="5" t="s">
        <v>141</v>
      </c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27">
        <f t="shared" si="27"/>
        <v>7</v>
      </c>
      <c r="AS176" s="27">
        <f t="shared" si="28"/>
        <v>4</v>
      </c>
      <c r="AT176" s="27">
        <f t="shared" si="29"/>
        <v>0</v>
      </c>
      <c r="AU176" s="27">
        <f t="shared" si="30"/>
        <v>0</v>
      </c>
      <c r="AV176" s="30">
        <f t="shared" si="31"/>
        <v>50.252054794520546</v>
      </c>
      <c r="AW176" s="5"/>
      <c r="AX176" s="17">
        <f t="shared" si="32"/>
        <v>61.252054794520546</v>
      </c>
      <c r="AY176" s="5"/>
      <c r="AZ176" s="5"/>
      <c r="BA176" s="5"/>
      <c r="BD176" s="10">
        <v>0</v>
      </c>
    </row>
    <row r="177" spans="1:56">
      <c r="A177" s="1">
        <v>176</v>
      </c>
      <c r="B177" s="12" t="s">
        <v>1863</v>
      </c>
      <c r="C177" s="12" t="s">
        <v>1864</v>
      </c>
      <c r="D177" s="5" t="s">
        <v>1865</v>
      </c>
      <c r="E177" s="5" t="s">
        <v>1866</v>
      </c>
      <c r="F177" s="6">
        <v>28188</v>
      </c>
      <c r="G177" s="5" t="s">
        <v>416</v>
      </c>
      <c r="H177" s="5" t="s">
        <v>417</v>
      </c>
      <c r="I177" s="5" t="s">
        <v>103</v>
      </c>
      <c r="J177" s="5" t="s">
        <v>24</v>
      </c>
      <c r="K177" s="5" t="s">
        <v>25</v>
      </c>
      <c r="L177" s="7">
        <v>2</v>
      </c>
      <c r="M177" s="5" t="s">
        <v>38</v>
      </c>
      <c r="N177" s="6">
        <v>39441</v>
      </c>
      <c r="O177" s="8">
        <v>43090</v>
      </c>
      <c r="P177" s="9">
        <f t="shared" si="25"/>
        <v>9.9972602739726035</v>
      </c>
      <c r="Q177" s="6"/>
      <c r="R177" s="6"/>
      <c r="S177" s="9">
        <f t="shared" si="26"/>
        <v>0</v>
      </c>
      <c r="T177" s="9">
        <f t="shared" ref="T177:T190" si="35">MIN(5,S177)</f>
        <v>0</v>
      </c>
      <c r="U177" s="5"/>
      <c r="V177" s="5" t="s">
        <v>1619</v>
      </c>
      <c r="W177" s="5" t="s">
        <v>154</v>
      </c>
      <c r="X177" s="5" t="s">
        <v>1867</v>
      </c>
      <c r="Y177" s="5" t="s">
        <v>1868</v>
      </c>
      <c r="Z177" s="5" t="s">
        <v>347</v>
      </c>
      <c r="AA177" s="5" t="s">
        <v>350</v>
      </c>
      <c r="AB177" s="5"/>
      <c r="AC177" s="5" t="s">
        <v>1869</v>
      </c>
      <c r="AD177" s="5" t="s">
        <v>1870</v>
      </c>
      <c r="AE177" s="5" t="s">
        <v>1871</v>
      </c>
      <c r="AF177" s="5" t="s">
        <v>1872</v>
      </c>
      <c r="AG177" s="6">
        <v>28819</v>
      </c>
      <c r="AH177" s="5" t="s">
        <v>648</v>
      </c>
      <c r="AI177" s="5" t="s">
        <v>514</v>
      </c>
      <c r="AJ177" s="5" t="s">
        <v>514</v>
      </c>
      <c r="AK177" s="5" t="s">
        <v>23</v>
      </c>
      <c r="AL177" s="5" t="s">
        <v>1291</v>
      </c>
      <c r="AM177" s="5" t="s">
        <v>1873</v>
      </c>
      <c r="AN177" s="5" t="s">
        <v>1875</v>
      </c>
      <c r="AO177" s="5" t="s">
        <v>1874</v>
      </c>
      <c r="AP177" s="5" t="s">
        <v>1876</v>
      </c>
      <c r="AQ177" s="5"/>
      <c r="AR177" s="32">
        <f t="shared" si="27"/>
        <v>4</v>
      </c>
      <c r="AS177" s="32">
        <f t="shared" si="28"/>
        <v>4</v>
      </c>
      <c r="AT177" s="32">
        <f t="shared" si="29"/>
        <v>1</v>
      </c>
      <c r="AU177" s="32">
        <f t="shared" si="30"/>
        <v>0</v>
      </c>
      <c r="AV177" s="33">
        <f t="shared" si="31"/>
        <v>39.989041095890414</v>
      </c>
      <c r="AW177" s="5"/>
      <c r="AX177" s="2">
        <f t="shared" si="32"/>
        <v>48.989041095890414</v>
      </c>
      <c r="AY177" s="5"/>
      <c r="AZ177" s="5"/>
      <c r="BA177" s="5"/>
      <c r="BD177" s="10">
        <v>1</v>
      </c>
    </row>
    <row r="178" spans="1:56">
      <c r="A178" s="4">
        <v>177</v>
      </c>
      <c r="B178" s="5" t="s">
        <v>1877</v>
      </c>
      <c r="C178" s="5" t="s">
        <v>35</v>
      </c>
      <c r="D178" s="5" t="s">
        <v>1878</v>
      </c>
      <c r="E178" s="5" t="s">
        <v>1095</v>
      </c>
      <c r="F178" s="6">
        <v>28373</v>
      </c>
      <c r="G178" s="5" t="s">
        <v>1636</v>
      </c>
      <c r="H178" s="5" t="s">
        <v>1638</v>
      </c>
      <c r="I178" s="5" t="s">
        <v>103</v>
      </c>
      <c r="J178" s="5" t="s">
        <v>3759</v>
      </c>
      <c r="K178" s="5" t="s">
        <v>37</v>
      </c>
      <c r="L178" s="7">
        <v>0</v>
      </c>
      <c r="M178" s="5" t="s">
        <v>38</v>
      </c>
      <c r="N178" s="6">
        <v>39431</v>
      </c>
      <c r="O178" s="8">
        <v>43090</v>
      </c>
      <c r="P178" s="9">
        <f t="shared" si="25"/>
        <v>10.024657534246575</v>
      </c>
      <c r="Q178" s="6"/>
      <c r="R178" s="6"/>
      <c r="S178" s="9">
        <f t="shared" si="26"/>
        <v>0</v>
      </c>
      <c r="T178" s="9">
        <f t="shared" si="35"/>
        <v>0</v>
      </c>
      <c r="U178" s="5"/>
      <c r="V178" s="5" t="s">
        <v>39</v>
      </c>
      <c r="W178" s="5" t="s">
        <v>55</v>
      </c>
      <c r="X178" s="5" t="s">
        <v>1877</v>
      </c>
      <c r="Y178" s="5" t="s">
        <v>1878</v>
      </c>
      <c r="Z178" s="5" t="s">
        <v>139</v>
      </c>
      <c r="AA178" s="5" t="s">
        <v>141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27">
        <f t="shared" si="27"/>
        <v>7</v>
      </c>
      <c r="AS178" s="27">
        <f t="shared" si="28"/>
        <v>2</v>
      </c>
      <c r="AT178" s="27">
        <f t="shared" si="29"/>
        <v>0</v>
      </c>
      <c r="AU178" s="27">
        <f t="shared" si="30"/>
        <v>0</v>
      </c>
      <c r="AV178" s="30">
        <f t="shared" si="31"/>
        <v>40.098630136986301</v>
      </c>
      <c r="AW178" s="5"/>
      <c r="AX178" s="17">
        <f t="shared" si="32"/>
        <v>49.098630136986301</v>
      </c>
      <c r="AY178" s="5"/>
      <c r="AZ178" s="5"/>
      <c r="BA178" s="5"/>
      <c r="BD178" s="10">
        <v>0</v>
      </c>
    </row>
    <row r="179" spans="1:56">
      <c r="A179" s="1">
        <v>178</v>
      </c>
      <c r="B179" s="12" t="s">
        <v>1879</v>
      </c>
      <c r="C179" s="12" t="s">
        <v>1880</v>
      </c>
      <c r="D179" s="5" t="s">
        <v>1881</v>
      </c>
      <c r="E179" s="5" t="s">
        <v>1242</v>
      </c>
      <c r="F179" s="6">
        <v>28682</v>
      </c>
      <c r="G179" s="5" t="s">
        <v>49</v>
      </c>
      <c r="H179" s="5" t="s">
        <v>103</v>
      </c>
      <c r="I179" s="5" t="s">
        <v>103</v>
      </c>
      <c r="J179" s="5" t="s">
        <v>24</v>
      </c>
      <c r="K179" s="5" t="s">
        <v>25</v>
      </c>
      <c r="L179" s="7">
        <v>5</v>
      </c>
      <c r="M179" s="5" t="s">
        <v>38</v>
      </c>
      <c r="N179" s="6">
        <v>39817</v>
      </c>
      <c r="O179" s="8">
        <v>43090</v>
      </c>
      <c r="P179" s="9">
        <f t="shared" si="25"/>
        <v>8.9671232876712335</v>
      </c>
      <c r="Q179" s="6"/>
      <c r="R179" s="6"/>
      <c r="S179" s="9">
        <f t="shared" si="26"/>
        <v>0</v>
      </c>
      <c r="T179" s="9">
        <f t="shared" si="35"/>
        <v>0</v>
      </c>
      <c r="U179" s="5"/>
      <c r="V179" s="5" t="s">
        <v>491</v>
      </c>
      <c r="W179" s="5" t="s">
        <v>493</v>
      </c>
      <c r="X179" s="5" t="s">
        <v>1882</v>
      </c>
      <c r="Y179" s="5" t="s">
        <v>1883</v>
      </c>
      <c r="Z179" s="5" t="s">
        <v>823</v>
      </c>
      <c r="AA179" s="5" t="s">
        <v>1104</v>
      </c>
      <c r="AB179" s="5"/>
      <c r="AC179" s="5" t="s">
        <v>1884</v>
      </c>
      <c r="AD179" s="5" t="s">
        <v>282</v>
      </c>
      <c r="AE179" s="5" t="s">
        <v>1885</v>
      </c>
      <c r="AF179" s="5" t="s">
        <v>279</v>
      </c>
      <c r="AG179" s="6">
        <v>25870</v>
      </c>
      <c r="AH179" s="5" t="s">
        <v>660</v>
      </c>
      <c r="AI179" s="5" t="s">
        <v>661</v>
      </c>
      <c r="AJ179" s="5" t="s">
        <v>514</v>
      </c>
      <c r="AK179" s="5" t="s">
        <v>227</v>
      </c>
      <c r="AL179" s="5" t="s">
        <v>230</v>
      </c>
      <c r="AM179" s="5" t="s">
        <v>1886</v>
      </c>
      <c r="AN179" s="5" t="s">
        <v>1887</v>
      </c>
      <c r="AO179" s="5" t="s">
        <v>174</v>
      </c>
      <c r="AP179" s="5" t="s">
        <v>172</v>
      </c>
      <c r="AQ179" s="5"/>
      <c r="AR179" s="32">
        <f t="shared" si="27"/>
        <v>4</v>
      </c>
      <c r="AS179" s="32">
        <f t="shared" si="28"/>
        <v>4</v>
      </c>
      <c r="AT179" s="32">
        <f t="shared" si="29"/>
        <v>2</v>
      </c>
      <c r="AU179" s="32">
        <f t="shared" si="30"/>
        <v>0</v>
      </c>
      <c r="AV179" s="33">
        <f t="shared" si="31"/>
        <v>35.868493150684934</v>
      </c>
      <c r="AW179" s="5"/>
      <c r="AX179" s="2">
        <f t="shared" si="32"/>
        <v>45.868493150684934</v>
      </c>
      <c r="AY179" s="5"/>
      <c r="AZ179" s="5"/>
      <c r="BA179" s="5"/>
      <c r="BD179" s="10">
        <v>1</v>
      </c>
    </row>
    <row r="180" spans="1:56">
      <c r="A180" s="4">
        <v>179</v>
      </c>
      <c r="B180" s="5" t="s">
        <v>424</v>
      </c>
      <c r="C180" s="5" t="s">
        <v>4130</v>
      </c>
      <c r="D180" s="5" t="s">
        <v>217</v>
      </c>
      <c r="E180" s="5" t="s">
        <v>1889</v>
      </c>
      <c r="F180" s="6">
        <v>30616</v>
      </c>
      <c r="G180" s="5" t="s">
        <v>653</v>
      </c>
      <c r="H180" s="5" t="s">
        <v>652</v>
      </c>
      <c r="I180" s="5" t="s">
        <v>103</v>
      </c>
      <c r="J180" s="5" t="s">
        <v>3759</v>
      </c>
      <c r="K180" s="5" t="s">
        <v>25</v>
      </c>
      <c r="L180" s="7">
        <v>2</v>
      </c>
      <c r="M180" s="5" t="s">
        <v>38</v>
      </c>
      <c r="N180" s="6">
        <v>40505</v>
      </c>
      <c r="O180" s="8">
        <v>43090</v>
      </c>
      <c r="P180" s="9">
        <f t="shared" si="25"/>
        <v>7.0821917808219181</v>
      </c>
      <c r="Q180" s="6">
        <v>39698</v>
      </c>
      <c r="R180" s="6">
        <v>40499</v>
      </c>
      <c r="S180" s="9">
        <f t="shared" si="26"/>
        <v>2.1945205479452055</v>
      </c>
      <c r="T180" s="9">
        <f t="shared" si="35"/>
        <v>2.1945205479452055</v>
      </c>
      <c r="U180" s="5"/>
      <c r="V180" s="5" t="s">
        <v>463</v>
      </c>
      <c r="W180" s="5" t="s">
        <v>1379</v>
      </c>
      <c r="X180" s="5" t="s">
        <v>464</v>
      </c>
      <c r="Y180" s="5" t="s">
        <v>466</v>
      </c>
      <c r="Z180" s="5" t="s">
        <v>145</v>
      </c>
      <c r="AA180" s="5" t="s">
        <v>147</v>
      </c>
      <c r="AB180" s="5"/>
      <c r="AC180" s="5" t="s">
        <v>424</v>
      </c>
      <c r="AD180" s="5" t="s">
        <v>1172</v>
      </c>
      <c r="AE180" s="5" t="s">
        <v>217</v>
      </c>
      <c r="AF180" s="5" t="s">
        <v>1170</v>
      </c>
      <c r="AG180" s="6">
        <v>32353</v>
      </c>
      <c r="AH180" s="5" t="s">
        <v>653</v>
      </c>
      <c r="AI180" s="5" t="s">
        <v>652</v>
      </c>
      <c r="AJ180" s="5" t="s">
        <v>103</v>
      </c>
      <c r="AK180" s="5" t="s">
        <v>816</v>
      </c>
      <c r="AL180" s="5" t="s">
        <v>819</v>
      </c>
      <c r="AM180" s="5" t="s">
        <v>1890</v>
      </c>
      <c r="AN180" s="5" t="s">
        <v>1892</v>
      </c>
      <c r="AO180" s="5" t="s">
        <v>1891</v>
      </c>
      <c r="AP180" s="5" t="s">
        <v>1893</v>
      </c>
      <c r="AQ180" s="5"/>
      <c r="AR180" s="27">
        <f t="shared" si="27"/>
        <v>7</v>
      </c>
      <c r="AS180" s="27">
        <f t="shared" si="28"/>
        <v>4</v>
      </c>
      <c r="AT180" s="27">
        <f t="shared" si="29"/>
        <v>1</v>
      </c>
      <c r="AU180" s="27">
        <f t="shared" si="30"/>
        <v>0</v>
      </c>
      <c r="AV180" s="30">
        <f t="shared" si="31"/>
        <v>30.523287671232879</v>
      </c>
      <c r="AW180" s="5"/>
      <c r="AX180" s="17">
        <f t="shared" si="32"/>
        <v>42.523287671232879</v>
      </c>
      <c r="AY180" s="5" t="s">
        <v>4098</v>
      </c>
      <c r="AZ180" s="5" t="s">
        <v>4100</v>
      </c>
      <c r="BA180" s="5" t="s">
        <v>4105</v>
      </c>
      <c r="BD180" s="10">
        <v>0</v>
      </c>
    </row>
    <row r="181" spans="1:56">
      <c r="A181" s="1">
        <v>180</v>
      </c>
      <c r="B181" s="12" t="s">
        <v>1894</v>
      </c>
      <c r="C181" s="12" t="s">
        <v>83</v>
      </c>
      <c r="D181" s="5" t="s">
        <v>1896</v>
      </c>
      <c r="E181" s="5" t="s">
        <v>1897</v>
      </c>
      <c r="F181" s="6">
        <v>25880</v>
      </c>
      <c r="G181" s="5" t="s">
        <v>1895</v>
      </c>
      <c r="H181" s="5" t="s">
        <v>1898</v>
      </c>
      <c r="I181" s="5" t="s">
        <v>184</v>
      </c>
      <c r="J181" s="5" t="s">
        <v>24</v>
      </c>
      <c r="K181" s="5" t="s">
        <v>25</v>
      </c>
      <c r="L181" s="7">
        <v>4</v>
      </c>
      <c r="M181" s="5" t="s">
        <v>38</v>
      </c>
      <c r="N181" s="6">
        <v>39813</v>
      </c>
      <c r="O181" s="8">
        <v>43090</v>
      </c>
      <c r="P181" s="9">
        <f t="shared" si="25"/>
        <v>8.9780821917808211</v>
      </c>
      <c r="Q181" s="6"/>
      <c r="R181" s="6"/>
      <c r="S181" s="9">
        <f t="shared" si="26"/>
        <v>0</v>
      </c>
      <c r="T181" s="9">
        <f t="shared" si="35"/>
        <v>0</v>
      </c>
      <c r="U181" s="5"/>
      <c r="V181" s="5" t="s">
        <v>23</v>
      </c>
      <c r="W181" s="5" t="s">
        <v>1291</v>
      </c>
      <c r="X181" s="5" t="s">
        <v>1899</v>
      </c>
      <c r="Y181" s="5" t="s">
        <v>1900</v>
      </c>
      <c r="Z181" s="5" t="s">
        <v>33</v>
      </c>
      <c r="AA181" s="5" t="s">
        <v>72</v>
      </c>
      <c r="AB181" s="5"/>
      <c r="AC181" s="5" t="s">
        <v>1901</v>
      </c>
      <c r="AD181" s="5" t="s">
        <v>714</v>
      </c>
      <c r="AE181" s="5" t="s">
        <v>1903</v>
      </c>
      <c r="AF181" s="5" t="s">
        <v>1904</v>
      </c>
      <c r="AG181" s="6">
        <v>28955</v>
      </c>
      <c r="AH181" s="5" t="s">
        <v>1902</v>
      </c>
      <c r="AI181" s="5" t="s">
        <v>873</v>
      </c>
      <c r="AJ181" s="5" t="s">
        <v>873</v>
      </c>
      <c r="AK181" s="5" t="s">
        <v>105</v>
      </c>
      <c r="AL181" s="5" t="s">
        <v>108</v>
      </c>
      <c r="AM181" s="5" t="s">
        <v>1906</v>
      </c>
      <c r="AN181" s="5" t="s">
        <v>1905</v>
      </c>
      <c r="AO181" s="5" t="s">
        <v>597</v>
      </c>
      <c r="AP181" s="5" t="s">
        <v>599</v>
      </c>
      <c r="AQ181" s="5"/>
      <c r="AR181" s="32">
        <f t="shared" si="27"/>
        <v>4</v>
      </c>
      <c r="AS181" s="32">
        <f t="shared" si="28"/>
        <v>4</v>
      </c>
      <c r="AT181" s="32">
        <f t="shared" si="29"/>
        <v>2</v>
      </c>
      <c r="AU181" s="32">
        <f t="shared" si="30"/>
        <v>0</v>
      </c>
      <c r="AV181" s="33">
        <f t="shared" si="31"/>
        <v>35.912328767123284</v>
      </c>
      <c r="AW181" s="5"/>
      <c r="AX181" s="2">
        <f t="shared" si="32"/>
        <v>45.912328767123284</v>
      </c>
      <c r="AY181" s="5" t="s">
        <v>4098</v>
      </c>
      <c r="AZ181" s="5" t="s">
        <v>4100</v>
      </c>
      <c r="BA181" s="5" t="s">
        <v>4105</v>
      </c>
      <c r="BD181" s="10">
        <v>1</v>
      </c>
    </row>
    <row r="182" spans="1:56">
      <c r="A182" s="4">
        <v>181</v>
      </c>
      <c r="B182" s="5" t="s">
        <v>1907</v>
      </c>
      <c r="C182" s="5" t="s">
        <v>139</v>
      </c>
      <c r="D182" s="5" t="s">
        <v>1908</v>
      </c>
      <c r="E182" s="5" t="s">
        <v>141</v>
      </c>
      <c r="F182" s="6">
        <v>29615</v>
      </c>
      <c r="G182" s="5" t="s">
        <v>648</v>
      </c>
      <c r="H182" s="5" t="s">
        <v>514</v>
      </c>
      <c r="I182" s="5" t="s">
        <v>514</v>
      </c>
      <c r="J182" s="5" t="s">
        <v>24</v>
      </c>
      <c r="K182" s="5" t="s">
        <v>25</v>
      </c>
      <c r="L182" s="7">
        <v>1</v>
      </c>
      <c r="M182" s="5" t="s">
        <v>38</v>
      </c>
      <c r="N182" s="6">
        <v>39025</v>
      </c>
      <c r="O182" s="8">
        <v>43090</v>
      </c>
      <c r="P182" s="9">
        <f t="shared" si="25"/>
        <v>11.136986301369863</v>
      </c>
      <c r="Q182" s="6">
        <v>38017</v>
      </c>
      <c r="R182" s="6">
        <v>38991</v>
      </c>
      <c r="S182" s="9">
        <f t="shared" si="26"/>
        <v>2.6684931506849314</v>
      </c>
      <c r="T182" s="9">
        <f t="shared" si="35"/>
        <v>2.6684931506849314</v>
      </c>
      <c r="U182" s="5"/>
      <c r="V182" s="5" t="s">
        <v>683</v>
      </c>
      <c r="W182" s="5" t="s">
        <v>1910</v>
      </c>
      <c r="X182" s="5" t="s">
        <v>1909</v>
      </c>
      <c r="Y182" s="5" t="s">
        <v>1911</v>
      </c>
      <c r="Z182" s="5" t="s">
        <v>597</v>
      </c>
      <c r="AA182" s="5" t="s">
        <v>599</v>
      </c>
      <c r="AB182" s="5"/>
      <c r="AC182" s="5" t="s">
        <v>1420</v>
      </c>
      <c r="AD182" s="5" t="s">
        <v>1912</v>
      </c>
      <c r="AE182" s="5" t="s">
        <v>1421</v>
      </c>
      <c r="AF182" s="5" t="s">
        <v>1913</v>
      </c>
      <c r="AG182" s="6">
        <v>28054</v>
      </c>
      <c r="AH182" s="5" t="s">
        <v>49</v>
      </c>
      <c r="AI182" s="5" t="s">
        <v>103</v>
      </c>
      <c r="AJ182" s="5" t="s">
        <v>103</v>
      </c>
      <c r="AK182" s="5" t="s">
        <v>1914</v>
      </c>
      <c r="AL182" s="5" t="s">
        <v>1915</v>
      </c>
      <c r="AM182" s="5" t="s">
        <v>1420</v>
      </c>
      <c r="AN182" s="5" t="s">
        <v>1421</v>
      </c>
      <c r="AO182" s="5" t="s">
        <v>1916</v>
      </c>
      <c r="AP182" s="5" t="s">
        <v>1917</v>
      </c>
      <c r="AQ182" s="5"/>
      <c r="AR182" s="27">
        <f t="shared" si="27"/>
        <v>4</v>
      </c>
      <c r="AS182" s="27">
        <f t="shared" si="28"/>
        <v>4</v>
      </c>
      <c r="AT182" s="27">
        <f t="shared" si="29"/>
        <v>0.5</v>
      </c>
      <c r="AU182" s="27">
        <f t="shared" si="30"/>
        <v>0</v>
      </c>
      <c r="AV182" s="30">
        <f t="shared" si="31"/>
        <v>47.216438356164382</v>
      </c>
      <c r="AW182" s="5"/>
      <c r="AX182" s="17">
        <f t="shared" si="32"/>
        <v>55.716438356164382</v>
      </c>
      <c r="AY182" s="5"/>
      <c r="AZ182" s="5"/>
      <c r="BA182" s="5"/>
      <c r="BD182" s="10">
        <v>0</v>
      </c>
    </row>
    <row r="183" spans="1:56">
      <c r="A183" s="1">
        <v>182</v>
      </c>
      <c r="B183" s="12" t="s">
        <v>1918</v>
      </c>
      <c r="C183" s="12" t="s">
        <v>673</v>
      </c>
      <c r="D183" s="5" t="s">
        <v>1919</v>
      </c>
      <c r="E183" s="5" t="s">
        <v>674</v>
      </c>
      <c r="F183" s="6">
        <v>28915</v>
      </c>
      <c r="G183" s="5" t="s">
        <v>49</v>
      </c>
      <c r="H183" s="5" t="s">
        <v>103</v>
      </c>
      <c r="I183" s="5" t="s">
        <v>103</v>
      </c>
      <c r="J183" s="5" t="s">
        <v>24</v>
      </c>
      <c r="K183" s="5" t="s">
        <v>25</v>
      </c>
      <c r="L183" s="7">
        <v>0</v>
      </c>
      <c r="M183" s="5" t="s">
        <v>38</v>
      </c>
      <c r="N183" s="6">
        <v>40454</v>
      </c>
      <c r="O183" s="8">
        <v>43090</v>
      </c>
      <c r="P183" s="9">
        <f t="shared" si="25"/>
        <v>7.2219178082191782</v>
      </c>
      <c r="Q183" s="6"/>
      <c r="R183" s="6"/>
      <c r="S183" s="9">
        <f t="shared" si="26"/>
        <v>0</v>
      </c>
      <c r="T183" s="9">
        <f t="shared" si="35"/>
        <v>0</v>
      </c>
      <c r="U183" s="5"/>
      <c r="V183" s="5" t="s">
        <v>548</v>
      </c>
      <c r="W183" s="5" t="s">
        <v>551</v>
      </c>
      <c r="X183" s="5" t="s">
        <v>1918</v>
      </c>
      <c r="Y183" s="5" t="s">
        <v>1919</v>
      </c>
      <c r="Z183" s="5" t="s">
        <v>29</v>
      </c>
      <c r="AA183" s="5" t="s">
        <v>62</v>
      </c>
      <c r="AB183" s="5"/>
      <c r="AC183" s="5" t="s">
        <v>1920</v>
      </c>
      <c r="AD183" s="5" t="s">
        <v>1921</v>
      </c>
      <c r="AE183" s="5" t="s">
        <v>1922</v>
      </c>
      <c r="AF183" s="5" t="s">
        <v>1923</v>
      </c>
      <c r="AG183" s="6">
        <v>32182</v>
      </c>
      <c r="AH183" s="5" t="s">
        <v>482</v>
      </c>
      <c r="AI183" s="5" t="s">
        <v>483</v>
      </c>
      <c r="AJ183" s="5" t="s">
        <v>103</v>
      </c>
      <c r="AK183" s="5" t="s">
        <v>581</v>
      </c>
      <c r="AL183" s="5" t="s">
        <v>743</v>
      </c>
      <c r="AM183" s="5" t="s">
        <v>1924</v>
      </c>
      <c r="AN183" s="5" t="s">
        <v>1925</v>
      </c>
      <c r="AO183" s="5" t="s">
        <v>597</v>
      </c>
      <c r="AP183" s="5" t="s">
        <v>599</v>
      </c>
      <c r="AQ183" s="5"/>
      <c r="AR183" s="32">
        <f t="shared" si="27"/>
        <v>4</v>
      </c>
      <c r="AS183" s="32">
        <f t="shared" si="28"/>
        <v>4</v>
      </c>
      <c r="AT183" s="32">
        <f t="shared" si="29"/>
        <v>0</v>
      </c>
      <c r="AU183" s="32">
        <f t="shared" si="30"/>
        <v>0</v>
      </c>
      <c r="AV183" s="33">
        <f t="shared" si="31"/>
        <v>28.887671232876713</v>
      </c>
      <c r="AW183" s="5"/>
      <c r="AX183" s="2">
        <f t="shared" si="32"/>
        <v>36.887671232876713</v>
      </c>
      <c r="AY183" s="5"/>
      <c r="AZ183" s="5"/>
      <c r="BA183" s="5"/>
      <c r="BD183" s="10">
        <v>1</v>
      </c>
    </row>
    <row r="184" spans="1:56">
      <c r="A184" s="4">
        <v>183</v>
      </c>
      <c r="B184" s="5" t="s">
        <v>1926</v>
      </c>
      <c r="C184" s="5" t="s">
        <v>1927</v>
      </c>
      <c r="D184" s="5" t="s">
        <v>1928</v>
      </c>
      <c r="E184" s="5" t="s">
        <v>1929</v>
      </c>
      <c r="F184" s="6">
        <v>29770</v>
      </c>
      <c r="G184" s="5" t="s">
        <v>49</v>
      </c>
      <c r="H184" s="5" t="s">
        <v>103</v>
      </c>
      <c r="I184" s="5" t="s">
        <v>103</v>
      </c>
      <c r="J184" s="5" t="s">
        <v>24</v>
      </c>
      <c r="K184" s="5" t="s">
        <v>25</v>
      </c>
      <c r="L184" s="7">
        <v>2</v>
      </c>
      <c r="M184" s="5" t="s">
        <v>38</v>
      </c>
      <c r="N184" s="6">
        <v>39042</v>
      </c>
      <c r="O184" s="8">
        <v>43090</v>
      </c>
      <c r="P184" s="9">
        <f t="shared" si="25"/>
        <v>11.09041095890411</v>
      </c>
      <c r="Q184" s="6"/>
      <c r="R184" s="6"/>
      <c r="S184" s="9">
        <f t="shared" si="26"/>
        <v>0</v>
      </c>
      <c r="T184" s="9">
        <f t="shared" si="35"/>
        <v>0</v>
      </c>
      <c r="U184" s="5"/>
      <c r="V184" s="5" t="s">
        <v>1000</v>
      </c>
      <c r="W184" s="5" t="s">
        <v>1002</v>
      </c>
      <c r="X184" s="5" t="s">
        <v>1930</v>
      </c>
      <c r="Y184" s="5" t="s">
        <v>1931</v>
      </c>
      <c r="Z184" s="5" t="s">
        <v>174</v>
      </c>
      <c r="AA184" s="5" t="s">
        <v>172</v>
      </c>
      <c r="AB184" s="5"/>
      <c r="AC184" s="5" t="s">
        <v>1932</v>
      </c>
      <c r="AD184" s="5" t="s">
        <v>1933</v>
      </c>
      <c r="AE184" s="5" t="s">
        <v>1934</v>
      </c>
      <c r="AF184" s="5" t="s">
        <v>1935</v>
      </c>
      <c r="AG184" s="6">
        <v>29460</v>
      </c>
      <c r="AH184" s="5" t="s">
        <v>49</v>
      </c>
      <c r="AI184" s="5" t="s">
        <v>103</v>
      </c>
      <c r="AJ184" s="5" t="s">
        <v>103</v>
      </c>
      <c r="AK184" s="5" t="s">
        <v>926</v>
      </c>
      <c r="AL184" s="5" t="s">
        <v>928</v>
      </c>
      <c r="AM184" s="5" t="s">
        <v>1936</v>
      </c>
      <c r="AN184" s="5" t="s">
        <v>1937</v>
      </c>
      <c r="AO184" s="5" t="s">
        <v>767</v>
      </c>
      <c r="AP184" s="5" t="s">
        <v>769</v>
      </c>
      <c r="AQ184" s="5"/>
      <c r="AR184" s="27">
        <f t="shared" si="27"/>
        <v>4</v>
      </c>
      <c r="AS184" s="27">
        <f t="shared" si="28"/>
        <v>4</v>
      </c>
      <c r="AT184" s="27">
        <f t="shared" si="29"/>
        <v>1</v>
      </c>
      <c r="AU184" s="27">
        <f t="shared" si="30"/>
        <v>0</v>
      </c>
      <c r="AV184" s="30">
        <f t="shared" si="31"/>
        <v>44.361643835616441</v>
      </c>
      <c r="AW184" s="5"/>
      <c r="AX184" s="17">
        <f t="shared" si="32"/>
        <v>53.361643835616441</v>
      </c>
      <c r="AY184" s="5"/>
      <c r="AZ184" s="5"/>
      <c r="BA184" s="5"/>
      <c r="BD184" s="10">
        <v>0</v>
      </c>
    </row>
    <row r="185" spans="1:56">
      <c r="A185" s="1">
        <v>184</v>
      </c>
      <c r="B185" s="12" t="s">
        <v>1938</v>
      </c>
      <c r="C185" s="12" t="s">
        <v>1939</v>
      </c>
      <c r="D185" s="5" t="s">
        <v>1800</v>
      </c>
      <c r="E185" s="5" t="s">
        <v>1487</v>
      </c>
      <c r="F185" s="6">
        <v>30720</v>
      </c>
      <c r="G185" s="5" t="s">
        <v>49</v>
      </c>
      <c r="H185" s="5" t="s">
        <v>103</v>
      </c>
      <c r="I185" s="5" t="s">
        <v>103</v>
      </c>
      <c r="J185" s="5" t="s">
        <v>3759</v>
      </c>
      <c r="K185" s="5" t="s">
        <v>25</v>
      </c>
      <c r="L185" s="7">
        <v>1</v>
      </c>
      <c r="M185" s="5" t="s">
        <v>38</v>
      </c>
      <c r="N185" s="6">
        <v>40178</v>
      </c>
      <c r="O185" s="8">
        <v>43090</v>
      </c>
      <c r="P185" s="9">
        <f t="shared" si="25"/>
        <v>7.978082191780822</v>
      </c>
      <c r="Q185" s="6"/>
      <c r="R185" s="6"/>
      <c r="S185" s="9">
        <f t="shared" si="26"/>
        <v>0</v>
      </c>
      <c r="T185" s="9">
        <f t="shared" si="35"/>
        <v>0</v>
      </c>
      <c r="U185" s="5"/>
      <c r="V185" s="5" t="s">
        <v>294</v>
      </c>
      <c r="W185" s="5" t="s">
        <v>574</v>
      </c>
      <c r="X185" s="5" t="s">
        <v>1940</v>
      </c>
      <c r="Y185" s="5" t="s">
        <v>1941</v>
      </c>
      <c r="Z185" s="5" t="s">
        <v>204</v>
      </c>
      <c r="AA185" s="5" t="s">
        <v>1942</v>
      </c>
      <c r="AB185" s="5"/>
      <c r="AC185" s="5" t="s">
        <v>833</v>
      </c>
      <c r="AD185" s="5" t="s">
        <v>1943</v>
      </c>
      <c r="AE185" s="5" t="s">
        <v>835</v>
      </c>
      <c r="AF185" s="5" t="s">
        <v>1944</v>
      </c>
      <c r="AG185" s="6">
        <v>30899</v>
      </c>
      <c r="AH185" s="5" t="s">
        <v>49</v>
      </c>
      <c r="AI185" s="5" t="s">
        <v>103</v>
      </c>
      <c r="AJ185" s="5" t="s">
        <v>103</v>
      </c>
      <c r="AK185" s="5" t="s">
        <v>23</v>
      </c>
      <c r="AL185" s="5" t="s">
        <v>1291</v>
      </c>
      <c r="AM185" s="5" t="s">
        <v>1945</v>
      </c>
      <c r="AN185" s="5" t="s">
        <v>1946</v>
      </c>
      <c r="AO185" s="5" t="s">
        <v>31</v>
      </c>
      <c r="AP185" s="5" t="s">
        <v>209</v>
      </c>
      <c r="AQ185" s="5"/>
      <c r="AR185" s="32">
        <f t="shared" si="27"/>
        <v>7</v>
      </c>
      <c r="AS185" s="32">
        <f t="shared" si="28"/>
        <v>4</v>
      </c>
      <c r="AT185" s="32">
        <f t="shared" si="29"/>
        <v>0.5</v>
      </c>
      <c r="AU185" s="32">
        <f t="shared" si="30"/>
        <v>0</v>
      </c>
      <c r="AV185" s="33">
        <f t="shared" si="31"/>
        <v>31.912328767123288</v>
      </c>
      <c r="AW185" s="5"/>
      <c r="AX185" s="2">
        <f t="shared" si="32"/>
        <v>43.412328767123284</v>
      </c>
      <c r="AY185" s="5"/>
      <c r="AZ185" s="5"/>
      <c r="BA185" s="5"/>
      <c r="BD185" s="10">
        <v>1</v>
      </c>
    </row>
    <row r="186" spans="1:56">
      <c r="A186" s="4">
        <v>185</v>
      </c>
      <c r="B186" s="5" t="s">
        <v>1894</v>
      </c>
      <c r="C186" s="5" t="s">
        <v>236</v>
      </c>
      <c r="D186" s="5" t="s">
        <v>1896</v>
      </c>
      <c r="E186" s="5" t="s">
        <v>108</v>
      </c>
      <c r="F186" s="6">
        <v>30030</v>
      </c>
      <c r="G186" s="5" t="s">
        <v>1947</v>
      </c>
      <c r="H186" s="5" t="s">
        <v>1948</v>
      </c>
      <c r="I186" s="5" t="s">
        <v>137</v>
      </c>
      <c r="J186" s="5" t="s">
        <v>3759</v>
      </c>
      <c r="K186" s="5" t="s">
        <v>25</v>
      </c>
      <c r="L186" s="7">
        <v>2</v>
      </c>
      <c r="M186" s="5" t="s">
        <v>38</v>
      </c>
      <c r="N186" s="6">
        <v>40603</v>
      </c>
      <c r="O186" s="8">
        <v>43090</v>
      </c>
      <c r="P186" s="9">
        <f t="shared" si="25"/>
        <v>6.8136986301369866</v>
      </c>
      <c r="Q186" s="6">
        <v>39994</v>
      </c>
      <c r="R186" s="6">
        <v>40602</v>
      </c>
      <c r="S186" s="9">
        <f t="shared" si="26"/>
        <v>1.6657534246575343</v>
      </c>
      <c r="T186" s="9">
        <f t="shared" si="35"/>
        <v>1.6657534246575343</v>
      </c>
      <c r="U186" s="5"/>
      <c r="V186" s="5" t="s">
        <v>1949</v>
      </c>
      <c r="W186" s="5" t="s">
        <v>679</v>
      </c>
      <c r="X186" s="5" t="s">
        <v>1950</v>
      </c>
      <c r="Y186" s="5" t="s">
        <v>1951</v>
      </c>
      <c r="Z186" s="5" t="s">
        <v>192</v>
      </c>
      <c r="AA186" s="5" t="s">
        <v>194</v>
      </c>
      <c r="AB186" s="5"/>
      <c r="AC186" s="5" t="s">
        <v>1894</v>
      </c>
      <c r="AD186" s="5" t="s">
        <v>1051</v>
      </c>
      <c r="AE186" s="5" t="s">
        <v>1896</v>
      </c>
      <c r="AF186" s="5" t="s">
        <v>1628</v>
      </c>
      <c r="AG186" s="6">
        <v>32154</v>
      </c>
      <c r="AH186" s="5" t="s">
        <v>641</v>
      </c>
      <c r="AI186" s="5" t="s">
        <v>137</v>
      </c>
      <c r="AJ186" s="5" t="s">
        <v>137</v>
      </c>
      <c r="AK186" s="5" t="s">
        <v>308</v>
      </c>
      <c r="AL186" s="5" t="s">
        <v>310</v>
      </c>
      <c r="AM186" s="5" t="s">
        <v>1952</v>
      </c>
      <c r="AN186" s="5" t="s">
        <v>1954</v>
      </c>
      <c r="AO186" s="5" t="s">
        <v>1953</v>
      </c>
      <c r="AP186" s="5" t="s">
        <v>1252</v>
      </c>
      <c r="AQ186" s="5"/>
      <c r="AR186" s="27">
        <f t="shared" si="27"/>
        <v>7</v>
      </c>
      <c r="AS186" s="27">
        <f t="shared" si="28"/>
        <v>4</v>
      </c>
      <c r="AT186" s="27">
        <f t="shared" si="29"/>
        <v>1</v>
      </c>
      <c r="AU186" s="27">
        <f t="shared" si="30"/>
        <v>0</v>
      </c>
      <c r="AV186" s="30">
        <f t="shared" si="31"/>
        <v>28.920547945205481</v>
      </c>
      <c r="AW186" s="5"/>
      <c r="AX186" s="17">
        <f t="shared" si="32"/>
        <v>40.920547945205485</v>
      </c>
      <c r="AY186" s="5" t="s">
        <v>4098</v>
      </c>
      <c r="AZ186" s="5" t="s">
        <v>4100</v>
      </c>
      <c r="BA186" s="5" t="s">
        <v>4105</v>
      </c>
      <c r="BD186" s="10">
        <v>0</v>
      </c>
    </row>
    <row r="187" spans="1:56">
      <c r="A187" s="1">
        <v>186</v>
      </c>
      <c r="B187" s="12" t="s">
        <v>1955</v>
      </c>
      <c r="C187" s="12" t="s">
        <v>1956</v>
      </c>
      <c r="D187" s="5" t="s">
        <v>1957</v>
      </c>
      <c r="E187" s="5" t="s">
        <v>1958</v>
      </c>
      <c r="F187" s="6">
        <v>31997</v>
      </c>
      <c r="G187" s="5" t="s">
        <v>49</v>
      </c>
      <c r="H187" s="5" t="s">
        <v>103</v>
      </c>
      <c r="I187" s="5" t="s">
        <v>103</v>
      </c>
      <c r="J187" s="5" t="s">
        <v>3759</v>
      </c>
      <c r="K187" s="5" t="s">
        <v>25</v>
      </c>
      <c r="L187" s="7">
        <v>1</v>
      </c>
      <c r="M187" s="5" t="s">
        <v>38</v>
      </c>
      <c r="N187" s="6">
        <v>42694</v>
      </c>
      <c r="O187" s="8">
        <v>43090</v>
      </c>
      <c r="P187" s="9">
        <f t="shared" si="25"/>
        <v>1.0849315068493151</v>
      </c>
      <c r="Q187" s="6"/>
      <c r="R187" s="6"/>
      <c r="S187" s="9">
        <f t="shared" si="26"/>
        <v>0</v>
      </c>
      <c r="T187" s="9">
        <f t="shared" si="35"/>
        <v>0</v>
      </c>
      <c r="U187" s="5"/>
      <c r="V187" s="5" t="s">
        <v>1619</v>
      </c>
      <c r="W187" s="5" t="s">
        <v>154</v>
      </c>
      <c r="X187" s="5" t="s">
        <v>1959</v>
      </c>
      <c r="Y187" s="5" t="s">
        <v>1960</v>
      </c>
      <c r="Z187" s="5" t="s">
        <v>273</v>
      </c>
      <c r="AA187" s="5" t="s">
        <v>276</v>
      </c>
      <c r="AB187" s="5"/>
      <c r="AC187" s="5" t="s">
        <v>1028</v>
      </c>
      <c r="AD187" s="5" t="s">
        <v>410</v>
      </c>
      <c r="AE187" s="5" t="s">
        <v>1031</v>
      </c>
      <c r="AF187" s="5" t="s">
        <v>930</v>
      </c>
      <c r="AG187" s="6">
        <v>32158</v>
      </c>
      <c r="AH187" s="5" t="s">
        <v>49</v>
      </c>
      <c r="AI187" s="5" t="s">
        <v>103</v>
      </c>
      <c r="AJ187" s="5" t="s">
        <v>103</v>
      </c>
      <c r="AK187" s="5" t="s">
        <v>39</v>
      </c>
      <c r="AL187" s="5" t="s">
        <v>55</v>
      </c>
      <c r="AM187" s="5" t="s">
        <v>1961</v>
      </c>
      <c r="AN187" s="5" t="s">
        <v>1962</v>
      </c>
      <c r="AO187" s="5" t="s">
        <v>767</v>
      </c>
      <c r="AP187" s="5" t="s">
        <v>769</v>
      </c>
      <c r="AQ187" s="5"/>
      <c r="AR187" s="32">
        <f t="shared" si="27"/>
        <v>7</v>
      </c>
      <c r="AS187" s="32">
        <f t="shared" si="28"/>
        <v>4</v>
      </c>
      <c r="AT187" s="32">
        <f t="shared" si="29"/>
        <v>0.5</v>
      </c>
      <c r="AU187" s="32">
        <f t="shared" si="30"/>
        <v>0</v>
      </c>
      <c r="AV187" s="33">
        <f t="shared" si="31"/>
        <v>4.3397260273972602</v>
      </c>
      <c r="AW187" s="5"/>
      <c r="AX187" s="2">
        <f t="shared" si="32"/>
        <v>15.83972602739726</v>
      </c>
      <c r="AY187" s="5"/>
      <c r="AZ187" s="5"/>
      <c r="BA187" s="5"/>
      <c r="BD187" s="10">
        <v>1</v>
      </c>
    </row>
    <row r="188" spans="1:56">
      <c r="A188" s="4">
        <v>187</v>
      </c>
      <c r="B188" s="5" t="s">
        <v>1963</v>
      </c>
      <c r="C188" s="5" t="s">
        <v>1964</v>
      </c>
      <c r="D188" s="5" t="s">
        <v>1965</v>
      </c>
      <c r="E188" s="5" t="s">
        <v>1966</v>
      </c>
      <c r="F188" s="6">
        <v>28524</v>
      </c>
      <c r="G188" s="5" t="s">
        <v>646</v>
      </c>
      <c r="H188" s="5" t="s">
        <v>647</v>
      </c>
      <c r="I188" s="5" t="s">
        <v>103</v>
      </c>
      <c r="J188" s="5" t="s">
        <v>24</v>
      </c>
      <c r="K188" s="5" t="s">
        <v>25</v>
      </c>
      <c r="L188" s="7">
        <v>0</v>
      </c>
      <c r="M188" s="5" t="s">
        <v>38</v>
      </c>
      <c r="N188" s="6">
        <v>39041</v>
      </c>
      <c r="O188" s="8">
        <v>43090</v>
      </c>
      <c r="P188" s="9">
        <f t="shared" si="25"/>
        <v>11.093150684931507</v>
      </c>
      <c r="Q188" s="6"/>
      <c r="R188" s="6"/>
      <c r="S188" s="9">
        <f t="shared" si="26"/>
        <v>0</v>
      </c>
      <c r="T188" s="9">
        <f t="shared" si="35"/>
        <v>0</v>
      </c>
      <c r="U188" s="5"/>
      <c r="V188" s="5" t="s">
        <v>721</v>
      </c>
      <c r="W188" s="5" t="s">
        <v>723</v>
      </c>
      <c r="X188" s="5" t="s">
        <v>1967</v>
      </c>
      <c r="Y188" s="5" t="s">
        <v>1968</v>
      </c>
      <c r="Z188" s="5" t="s">
        <v>29</v>
      </c>
      <c r="AA188" s="5" t="s">
        <v>62</v>
      </c>
      <c r="AB188" s="5"/>
      <c r="AC188" s="5" t="s">
        <v>1969</v>
      </c>
      <c r="AD188" s="5" t="s">
        <v>314</v>
      </c>
      <c r="AE188" s="5" t="s">
        <v>1970</v>
      </c>
      <c r="AF188" s="5" t="s">
        <v>316</v>
      </c>
      <c r="AG188" s="6">
        <v>26966</v>
      </c>
      <c r="AH188" s="5" t="s">
        <v>1389</v>
      </c>
      <c r="AI188" s="5" t="s">
        <v>1391</v>
      </c>
      <c r="AJ188" s="5" t="s">
        <v>103</v>
      </c>
      <c r="AK188" s="5" t="s">
        <v>123</v>
      </c>
      <c r="AL188" s="5" t="s">
        <v>125</v>
      </c>
      <c r="AM188" s="5" t="s">
        <v>1971</v>
      </c>
      <c r="AN188" s="5" t="s">
        <v>1972</v>
      </c>
      <c r="AO188" s="5" t="s">
        <v>107</v>
      </c>
      <c r="AP188" s="5" t="s">
        <v>110</v>
      </c>
      <c r="AQ188" s="5"/>
      <c r="AR188" s="27">
        <f t="shared" si="27"/>
        <v>4</v>
      </c>
      <c r="AS188" s="27">
        <f t="shared" si="28"/>
        <v>4</v>
      </c>
      <c r="AT188" s="27">
        <f t="shared" si="29"/>
        <v>0</v>
      </c>
      <c r="AU188" s="27">
        <f t="shared" si="30"/>
        <v>0</v>
      </c>
      <c r="AV188" s="30">
        <f t="shared" si="31"/>
        <v>44.372602739726027</v>
      </c>
      <c r="AW188" s="5"/>
      <c r="AX188" s="17">
        <f t="shared" si="32"/>
        <v>52.372602739726027</v>
      </c>
      <c r="AY188" s="5"/>
      <c r="AZ188" s="5"/>
      <c r="BA188" s="5"/>
      <c r="BD188" s="10">
        <v>0</v>
      </c>
    </row>
    <row r="189" spans="1:56">
      <c r="A189" s="1">
        <v>188</v>
      </c>
      <c r="B189" s="12" t="s">
        <v>1973</v>
      </c>
      <c r="C189" s="12" t="s">
        <v>1974</v>
      </c>
      <c r="D189" s="5" t="s">
        <v>1975</v>
      </c>
      <c r="E189" s="5" t="s">
        <v>1976</v>
      </c>
      <c r="F189" s="6">
        <v>28192</v>
      </c>
      <c r="G189" s="5" t="s">
        <v>641</v>
      </c>
      <c r="H189" s="5" t="s">
        <v>137</v>
      </c>
      <c r="I189" s="5" t="s">
        <v>137</v>
      </c>
      <c r="J189" s="5" t="s">
        <v>3759</v>
      </c>
      <c r="K189" s="5" t="s">
        <v>25</v>
      </c>
      <c r="L189" s="7">
        <v>4</v>
      </c>
      <c r="M189" s="5" t="s">
        <v>38</v>
      </c>
      <c r="N189" s="6">
        <v>39333</v>
      </c>
      <c r="O189" s="8">
        <v>43090</v>
      </c>
      <c r="P189" s="9">
        <f t="shared" si="25"/>
        <v>10.293150684931506</v>
      </c>
      <c r="Q189" s="6"/>
      <c r="R189" s="6"/>
      <c r="S189" s="9">
        <f t="shared" si="26"/>
        <v>0</v>
      </c>
      <c r="T189" s="9">
        <f t="shared" si="35"/>
        <v>0</v>
      </c>
      <c r="U189" s="5"/>
      <c r="V189" s="5" t="s">
        <v>23</v>
      </c>
      <c r="W189" s="5" t="s">
        <v>1291</v>
      </c>
      <c r="X189" s="5" t="s">
        <v>787</v>
      </c>
      <c r="Y189" s="5" t="s">
        <v>1977</v>
      </c>
      <c r="Z189" s="5" t="s">
        <v>331</v>
      </c>
      <c r="AA189" s="5" t="s">
        <v>334</v>
      </c>
      <c r="AB189" s="5"/>
      <c r="AC189" s="5" t="s">
        <v>406</v>
      </c>
      <c r="AD189" s="5" t="s">
        <v>1299</v>
      </c>
      <c r="AE189" s="5" t="s">
        <v>1978</v>
      </c>
      <c r="AF189" s="5" t="s">
        <v>1301</v>
      </c>
      <c r="AG189" s="6">
        <v>30368</v>
      </c>
      <c r="AH189" s="5" t="s">
        <v>813</v>
      </c>
      <c r="AI189" s="5" t="s">
        <v>814</v>
      </c>
      <c r="AJ189" s="5" t="s">
        <v>815</v>
      </c>
      <c r="AK189" s="5" t="s">
        <v>1620</v>
      </c>
      <c r="AL189" s="5" t="s">
        <v>1621</v>
      </c>
      <c r="AM189" s="5" t="s">
        <v>406</v>
      </c>
      <c r="AN189" s="5" t="s">
        <v>1978</v>
      </c>
      <c r="AO189" s="5" t="s">
        <v>107</v>
      </c>
      <c r="AP189" s="5" t="s">
        <v>110</v>
      </c>
      <c r="AQ189" s="5"/>
      <c r="AR189" s="32">
        <f t="shared" si="27"/>
        <v>7</v>
      </c>
      <c r="AS189" s="32">
        <f t="shared" si="28"/>
        <v>4</v>
      </c>
      <c r="AT189" s="32">
        <f t="shared" si="29"/>
        <v>2</v>
      </c>
      <c r="AU189" s="32">
        <f t="shared" si="30"/>
        <v>0</v>
      </c>
      <c r="AV189" s="33">
        <f t="shared" si="31"/>
        <v>41.172602739726024</v>
      </c>
      <c r="AW189" s="5"/>
      <c r="AX189" s="2">
        <f t="shared" si="32"/>
        <v>54.172602739726024</v>
      </c>
      <c r="AY189" s="5"/>
      <c r="AZ189" s="5"/>
      <c r="BA189" s="5"/>
      <c r="BD189" s="10">
        <v>1</v>
      </c>
    </row>
    <row r="190" spans="1:56">
      <c r="A190" s="4">
        <v>189</v>
      </c>
      <c r="B190" s="5" t="s">
        <v>1979</v>
      </c>
      <c r="C190" s="5" t="s">
        <v>229</v>
      </c>
      <c r="D190" s="5" t="s">
        <v>1980</v>
      </c>
      <c r="E190" s="5" t="s">
        <v>232</v>
      </c>
      <c r="F190" s="6">
        <v>27296</v>
      </c>
      <c r="G190" s="5" t="s">
        <v>49</v>
      </c>
      <c r="H190" s="5" t="s">
        <v>103</v>
      </c>
      <c r="I190" s="5" t="s">
        <v>103</v>
      </c>
      <c r="J190" s="5" t="s">
        <v>24</v>
      </c>
      <c r="K190" s="5" t="s">
        <v>37</v>
      </c>
      <c r="L190" s="7">
        <v>0</v>
      </c>
      <c r="M190" s="5" t="s">
        <v>38</v>
      </c>
      <c r="N190" s="6">
        <v>38661</v>
      </c>
      <c r="O190" s="8">
        <v>43090</v>
      </c>
      <c r="P190" s="9">
        <f t="shared" si="25"/>
        <v>12.134246575342466</v>
      </c>
      <c r="Q190" s="6"/>
      <c r="R190" s="6"/>
      <c r="S190" s="9">
        <f t="shared" si="26"/>
        <v>0</v>
      </c>
      <c r="T190" s="9">
        <f t="shared" si="35"/>
        <v>0</v>
      </c>
      <c r="U190" s="5"/>
      <c r="V190" s="5" t="s">
        <v>476</v>
      </c>
      <c r="W190" s="5" t="s">
        <v>478</v>
      </c>
      <c r="X190" s="5" t="s">
        <v>1981</v>
      </c>
      <c r="Y190" s="5" t="s">
        <v>1982</v>
      </c>
      <c r="Z190" s="5" t="s">
        <v>331</v>
      </c>
      <c r="AA190" s="5" t="s">
        <v>334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27">
        <f t="shared" si="27"/>
        <v>4</v>
      </c>
      <c r="AS190" s="27">
        <f t="shared" si="28"/>
        <v>2</v>
      </c>
      <c r="AT190" s="27">
        <f t="shared" si="29"/>
        <v>0</v>
      </c>
      <c r="AU190" s="27">
        <f t="shared" si="30"/>
        <v>0</v>
      </c>
      <c r="AV190" s="30">
        <f t="shared" si="31"/>
        <v>48.536986301369865</v>
      </c>
      <c r="AW190" s="5"/>
      <c r="AX190" s="17">
        <f t="shared" si="32"/>
        <v>54.536986301369865</v>
      </c>
      <c r="AY190" s="5"/>
      <c r="AZ190" s="5"/>
      <c r="BA190" s="5"/>
      <c r="BD190" s="10">
        <v>0</v>
      </c>
    </row>
    <row r="191" spans="1:56">
      <c r="A191" s="1">
        <v>190</v>
      </c>
      <c r="B191" s="12" t="s">
        <v>1257</v>
      </c>
      <c r="C191" s="12" t="s">
        <v>1717</v>
      </c>
      <c r="D191" s="5" t="s">
        <v>1258</v>
      </c>
      <c r="E191" s="5" t="s">
        <v>1718</v>
      </c>
      <c r="F191" s="6">
        <v>30591</v>
      </c>
      <c r="G191" s="5" t="s">
        <v>866</v>
      </c>
      <c r="H191" s="5" t="s">
        <v>867</v>
      </c>
      <c r="I191" s="5" t="s">
        <v>867</v>
      </c>
      <c r="J191" s="5" t="s">
        <v>3759</v>
      </c>
      <c r="K191" s="5" t="s">
        <v>25</v>
      </c>
      <c r="L191" s="7">
        <v>0</v>
      </c>
      <c r="M191" s="5" t="s">
        <v>38</v>
      </c>
      <c r="N191" s="6">
        <v>42695</v>
      </c>
      <c r="O191" s="8">
        <v>43090</v>
      </c>
      <c r="P191" s="9">
        <f t="shared" si="25"/>
        <v>1.0821917808219179</v>
      </c>
      <c r="Q191" s="6">
        <v>40518</v>
      </c>
      <c r="R191" s="6">
        <v>42694</v>
      </c>
      <c r="S191" s="9">
        <f t="shared" si="26"/>
        <v>5.9616438356164387</v>
      </c>
      <c r="T191" s="9">
        <f>MIN(10,S191)</f>
        <v>5.9616438356164387</v>
      </c>
      <c r="U191" s="5"/>
      <c r="V191" s="5" t="s">
        <v>1983</v>
      </c>
      <c r="W191" s="5" t="s">
        <v>730</v>
      </c>
      <c r="X191" s="5" t="s">
        <v>1257</v>
      </c>
      <c r="Y191" s="5" t="s">
        <v>1258</v>
      </c>
      <c r="Z191" s="5" t="s">
        <v>1984</v>
      </c>
      <c r="AA191" s="5" t="s">
        <v>1985</v>
      </c>
      <c r="AB191" s="5"/>
      <c r="AC191" s="5" t="s">
        <v>1986</v>
      </c>
      <c r="AD191" s="5" t="s">
        <v>1987</v>
      </c>
      <c r="AE191" s="5" t="s">
        <v>1989</v>
      </c>
      <c r="AF191" s="5" t="s">
        <v>1990</v>
      </c>
      <c r="AG191" s="6">
        <v>32526</v>
      </c>
      <c r="AH191" s="5" t="s">
        <v>1988</v>
      </c>
      <c r="AI191" s="5" t="s">
        <v>1991</v>
      </c>
      <c r="AJ191" s="5" t="s">
        <v>867</v>
      </c>
      <c r="AK191" s="5" t="s">
        <v>23</v>
      </c>
      <c r="AL191" s="5" t="s">
        <v>1291</v>
      </c>
      <c r="AM191" s="5" t="s">
        <v>1992</v>
      </c>
      <c r="AN191" s="5" t="s">
        <v>1993</v>
      </c>
      <c r="AO191" s="5" t="s">
        <v>347</v>
      </c>
      <c r="AP191" s="5" t="s">
        <v>350</v>
      </c>
      <c r="AQ191" s="5"/>
      <c r="AR191" s="32">
        <f t="shared" si="27"/>
        <v>7</v>
      </c>
      <c r="AS191" s="32">
        <f t="shared" si="28"/>
        <v>4</v>
      </c>
      <c r="AT191" s="32">
        <f t="shared" si="29"/>
        <v>0</v>
      </c>
      <c r="AU191" s="32">
        <f t="shared" si="30"/>
        <v>0</v>
      </c>
      <c r="AV191" s="33">
        <f t="shared" si="31"/>
        <v>10.290410958904111</v>
      </c>
      <c r="AW191" s="5"/>
      <c r="AX191" s="2">
        <f t="shared" si="32"/>
        <v>21.290410958904111</v>
      </c>
      <c r="AY191" s="5"/>
      <c r="AZ191" s="5"/>
      <c r="BA191" s="5"/>
      <c r="BD191" s="10">
        <v>1</v>
      </c>
    </row>
    <row r="192" spans="1:56">
      <c r="A192" s="4">
        <v>191</v>
      </c>
      <c r="B192" s="5" t="s">
        <v>1994</v>
      </c>
      <c r="C192" s="5" t="s">
        <v>1995</v>
      </c>
      <c r="D192" s="5" t="s">
        <v>1997</v>
      </c>
      <c r="E192" s="5" t="s">
        <v>1998</v>
      </c>
      <c r="F192" s="6">
        <v>28213</v>
      </c>
      <c r="G192" s="5" t="s">
        <v>1996</v>
      </c>
      <c r="H192" s="5" t="s">
        <v>1165</v>
      </c>
      <c r="I192" s="5" t="s">
        <v>103</v>
      </c>
      <c r="J192" s="5" t="s">
        <v>3759</v>
      </c>
      <c r="K192" s="5" t="s">
        <v>25</v>
      </c>
      <c r="L192" s="7">
        <v>3</v>
      </c>
      <c r="M192" s="5" t="s">
        <v>38</v>
      </c>
      <c r="N192" s="6">
        <v>39047</v>
      </c>
      <c r="O192" s="8">
        <v>43090</v>
      </c>
      <c r="P192" s="9">
        <f t="shared" si="25"/>
        <v>11.076712328767123</v>
      </c>
      <c r="Q192" s="6"/>
      <c r="R192" s="6"/>
      <c r="S192" s="9">
        <f t="shared" si="26"/>
        <v>0</v>
      </c>
      <c r="T192" s="9">
        <f>MIN(5,S192)</f>
        <v>0</v>
      </c>
      <c r="U192" s="5"/>
      <c r="V192" s="5" t="s">
        <v>283</v>
      </c>
      <c r="W192" s="5" t="s">
        <v>280</v>
      </c>
      <c r="X192" s="5" t="s">
        <v>947</v>
      </c>
      <c r="Y192" s="5" t="s">
        <v>1999</v>
      </c>
      <c r="Z192" s="5" t="s">
        <v>347</v>
      </c>
      <c r="AA192" s="5" t="s">
        <v>350</v>
      </c>
      <c r="AB192" s="5"/>
      <c r="AC192" s="5" t="s">
        <v>2000</v>
      </c>
      <c r="AD192" s="5" t="s">
        <v>733</v>
      </c>
      <c r="AE192" s="5" t="s">
        <v>2001</v>
      </c>
      <c r="AF192" s="5" t="s">
        <v>154</v>
      </c>
      <c r="AG192" s="6">
        <v>25235</v>
      </c>
      <c r="AH192" s="5" t="s">
        <v>212</v>
      </c>
      <c r="AI192" s="5" t="s">
        <v>213</v>
      </c>
      <c r="AJ192" s="5" t="s">
        <v>213</v>
      </c>
      <c r="AK192" s="5" t="s">
        <v>396</v>
      </c>
      <c r="AL192" s="5" t="s">
        <v>397</v>
      </c>
      <c r="AM192" s="5" t="s">
        <v>2002</v>
      </c>
      <c r="AN192" s="5" t="s">
        <v>2003</v>
      </c>
      <c r="AO192" s="5" t="s">
        <v>1029</v>
      </c>
      <c r="AP192" s="5" t="s">
        <v>1032</v>
      </c>
      <c r="AQ192" s="5"/>
      <c r="AR192" s="27">
        <f t="shared" si="27"/>
        <v>7</v>
      </c>
      <c r="AS192" s="27">
        <f t="shared" si="28"/>
        <v>4</v>
      </c>
      <c r="AT192" s="27">
        <f t="shared" si="29"/>
        <v>1.5</v>
      </c>
      <c r="AU192" s="27">
        <f t="shared" si="30"/>
        <v>0</v>
      </c>
      <c r="AV192" s="30">
        <f t="shared" si="31"/>
        <v>44.30684931506849</v>
      </c>
      <c r="AW192" s="5"/>
      <c r="AX192" s="17">
        <f t="shared" si="32"/>
        <v>56.80684931506849</v>
      </c>
      <c r="AY192" s="5" t="s">
        <v>4098</v>
      </c>
      <c r="AZ192" s="5" t="s">
        <v>4100</v>
      </c>
      <c r="BA192" s="5" t="s">
        <v>4112</v>
      </c>
      <c r="BD192" s="10">
        <v>0</v>
      </c>
    </row>
    <row r="193" spans="1:56">
      <c r="A193" s="1">
        <v>192</v>
      </c>
      <c r="B193" s="12" t="s">
        <v>2004</v>
      </c>
      <c r="C193" s="12" t="s">
        <v>31</v>
      </c>
      <c r="D193" s="5" t="s">
        <v>2005</v>
      </c>
      <c r="E193" s="5" t="s">
        <v>209</v>
      </c>
      <c r="F193" s="6">
        <v>26907</v>
      </c>
      <c r="G193" s="5" t="s">
        <v>49</v>
      </c>
      <c r="H193" s="5" t="s">
        <v>103</v>
      </c>
      <c r="I193" s="5" t="s">
        <v>103</v>
      </c>
      <c r="J193" s="5" t="s">
        <v>3757</v>
      </c>
      <c r="K193" s="5" t="s">
        <v>25</v>
      </c>
      <c r="L193" s="7">
        <v>4</v>
      </c>
      <c r="M193" s="5" t="s">
        <v>38</v>
      </c>
      <c r="N193" s="6">
        <v>40178</v>
      </c>
      <c r="O193" s="8">
        <v>43090</v>
      </c>
      <c r="P193" s="9">
        <f t="shared" si="25"/>
        <v>7.978082191780822</v>
      </c>
      <c r="Q193" s="6">
        <v>35371</v>
      </c>
      <c r="R193" s="6">
        <v>40177</v>
      </c>
      <c r="S193" s="9">
        <f t="shared" si="26"/>
        <v>13.167123287671233</v>
      </c>
      <c r="T193" s="9">
        <f>MIN(10,S193)</f>
        <v>10</v>
      </c>
      <c r="U193" s="5"/>
      <c r="V193" s="5" t="s">
        <v>808</v>
      </c>
      <c r="W193" s="5" t="s">
        <v>810</v>
      </c>
      <c r="X193" s="5" t="s">
        <v>2006</v>
      </c>
      <c r="Y193" s="5" t="s">
        <v>2007</v>
      </c>
      <c r="Z193" s="5" t="s">
        <v>33</v>
      </c>
      <c r="AA193" s="5" t="s">
        <v>72</v>
      </c>
      <c r="AB193" s="5"/>
      <c r="AC193" s="5" t="s">
        <v>756</v>
      </c>
      <c r="AD193" s="5" t="s">
        <v>294</v>
      </c>
      <c r="AE193" s="5" t="s">
        <v>2009</v>
      </c>
      <c r="AF193" s="5" t="s">
        <v>574</v>
      </c>
      <c r="AG193" s="5">
        <v>1969</v>
      </c>
      <c r="AH193" s="5" t="s">
        <v>2008</v>
      </c>
      <c r="AI193" s="5" t="s">
        <v>2010</v>
      </c>
      <c r="AJ193" s="5" t="s">
        <v>103</v>
      </c>
      <c r="AK193" s="5" t="s">
        <v>926</v>
      </c>
      <c r="AL193" s="5" t="s">
        <v>928</v>
      </c>
      <c r="AM193" s="5" t="s">
        <v>2011</v>
      </c>
      <c r="AN193" s="5" t="s">
        <v>2012</v>
      </c>
      <c r="AO193" s="5" t="s">
        <v>33</v>
      </c>
      <c r="AP193" s="5" t="s">
        <v>72</v>
      </c>
      <c r="AQ193" s="5"/>
      <c r="AR193" s="32">
        <f t="shared" si="27"/>
        <v>8</v>
      </c>
      <c r="AS193" s="32">
        <f t="shared" si="28"/>
        <v>4</v>
      </c>
      <c r="AT193" s="32">
        <f t="shared" si="29"/>
        <v>2</v>
      </c>
      <c r="AU193" s="32">
        <f t="shared" si="30"/>
        <v>0</v>
      </c>
      <c r="AV193" s="33">
        <f t="shared" si="31"/>
        <v>41.912328767123284</v>
      </c>
      <c r="AW193" s="5"/>
      <c r="AX193" s="2">
        <f t="shared" si="32"/>
        <v>55.912328767123284</v>
      </c>
      <c r="AY193" s="5"/>
      <c r="AZ193" s="5"/>
      <c r="BA193" s="5"/>
      <c r="BD193" s="10">
        <v>1</v>
      </c>
    </row>
    <row r="194" spans="1:56">
      <c r="A194" s="4">
        <v>193</v>
      </c>
      <c r="B194" s="5" t="s">
        <v>2013</v>
      </c>
      <c r="C194" s="5" t="s">
        <v>1051</v>
      </c>
      <c r="D194" s="5" t="s">
        <v>2014</v>
      </c>
      <c r="E194" s="5" t="s">
        <v>1628</v>
      </c>
      <c r="F194" s="6">
        <v>32454</v>
      </c>
      <c r="G194" s="5" t="s">
        <v>670</v>
      </c>
      <c r="H194" s="5" t="s">
        <v>671</v>
      </c>
      <c r="I194" s="5" t="s">
        <v>103</v>
      </c>
      <c r="J194" s="5" t="s">
        <v>3758</v>
      </c>
      <c r="K194" s="5" t="s">
        <v>37</v>
      </c>
      <c r="L194" s="7">
        <v>0</v>
      </c>
      <c r="M194" s="5" t="s">
        <v>38</v>
      </c>
      <c r="N194" s="6">
        <v>43044</v>
      </c>
      <c r="O194" s="8">
        <v>43090</v>
      </c>
      <c r="P194" s="9">
        <f t="shared" ref="P194:P257" si="36">(O194-N194)/365</f>
        <v>0.12602739726027398</v>
      </c>
      <c r="Q194" s="6">
        <v>41169</v>
      </c>
      <c r="R194" s="6">
        <v>43041</v>
      </c>
      <c r="S194" s="9">
        <f t="shared" ref="S194:S257" si="37">(R194-Q194)/365</f>
        <v>5.1287671232876715</v>
      </c>
      <c r="T194" s="9">
        <f>MIN(10,S194)</f>
        <v>5.1287671232876715</v>
      </c>
      <c r="U194" s="5"/>
      <c r="V194" s="5" t="s">
        <v>250</v>
      </c>
      <c r="W194" s="5" t="s">
        <v>252</v>
      </c>
      <c r="X194" s="5" t="s">
        <v>2016</v>
      </c>
      <c r="Y194" s="5" t="s">
        <v>2015</v>
      </c>
      <c r="Z194" s="5" t="s">
        <v>229</v>
      </c>
      <c r="AA194" s="5" t="s">
        <v>232</v>
      </c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27">
        <f t="shared" ref="AR194:AR257" si="38">IF(J194="Pr",10,IF(J194="MCA",8,IF(J194="MCB",7,IF(J194="MAA",4,IF(J194="MAB",2,0)))))</f>
        <v>2</v>
      </c>
      <c r="AS194" s="27">
        <f t="shared" ref="AS194:AS257" si="39">IF(K194="Marié",4,IF(K194="Célibataire&gt;45",4,2))</f>
        <v>2</v>
      </c>
      <c r="AT194" s="27">
        <f t="shared" ref="AT194:AT257" si="40">IF(L194&gt;4,2,0.5*L194)</f>
        <v>0</v>
      </c>
      <c r="AU194" s="27">
        <f t="shared" ref="AU194:AU257" si="41">IF(M194="Ens_Univ",4,IF(M194="Trav_Sect",2,0))</f>
        <v>0</v>
      </c>
      <c r="AV194" s="30">
        <f t="shared" ref="AV194:AV257" si="42">(4*P194)+T194</f>
        <v>5.6328767123287671</v>
      </c>
      <c r="AW194" s="5"/>
      <c r="AX194" s="17">
        <f t="shared" ref="AX194:AX257" si="43">SUM(AR194:AV194)</f>
        <v>9.6328767123287662</v>
      </c>
      <c r="AY194" s="5"/>
      <c r="AZ194" s="5"/>
      <c r="BA194" s="5"/>
      <c r="BD194" s="10">
        <v>0</v>
      </c>
    </row>
    <row r="195" spans="1:56">
      <c r="A195" s="1">
        <v>194</v>
      </c>
      <c r="B195" s="12" t="s">
        <v>254</v>
      </c>
      <c r="C195" s="12" t="s">
        <v>801</v>
      </c>
      <c r="D195" s="5" t="s">
        <v>2017</v>
      </c>
      <c r="E195" s="5" t="s">
        <v>2018</v>
      </c>
      <c r="F195" s="6">
        <v>28537</v>
      </c>
      <c r="G195" s="5" t="s">
        <v>642</v>
      </c>
      <c r="H195" s="5" t="s">
        <v>643</v>
      </c>
      <c r="I195" s="5" t="s">
        <v>103</v>
      </c>
      <c r="J195" s="5" t="s">
        <v>3757</v>
      </c>
      <c r="K195" s="5" t="s">
        <v>25</v>
      </c>
      <c r="L195" s="7">
        <v>3</v>
      </c>
      <c r="M195" s="5" t="s">
        <v>38</v>
      </c>
      <c r="N195" s="6">
        <v>38601</v>
      </c>
      <c r="O195" s="8">
        <v>43090</v>
      </c>
      <c r="P195" s="9">
        <f t="shared" si="36"/>
        <v>12.298630136986301</v>
      </c>
      <c r="Q195" s="6"/>
      <c r="R195" s="6"/>
      <c r="S195" s="9">
        <f t="shared" si="37"/>
        <v>0</v>
      </c>
      <c r="T195" s="9">
        <f t="shared" ref="T195:T212" si="44">MIN(5,S195)</f>
        <v>0</v>
      </c>
      <c r="U195" s="5"/>
      <c r="V195" s="5" t="s">
        <v>1619</v>
      </c>
      <c r="W195" s="5" t="s">
        <v>154</v>
      </c>
      <c r="X195" s="5" t="s">
        <v>257</v>
      </c>
      <c r="Y195" s="5" t="s">
        <v>256</v>
      </c>
      <c r="Z195" s="5" t="s">
        <v>192</v>
      </c>
      <c r="AA195" s="5" t="s">
        <v>194</v>
      </c>
      <c r="AB195" s="5"/>
      <c r="AC195" s="5" t="s">
        <v>254</v>
      </c>
      <c r="AD195" s="5" t="s">
        <v>2019</v>
      </c>
      <c r="AE195" s="5" t="s">
        <v>2017</v>
      </c>
      <c r="AF195" s="5" t="s">
        <v>2020</v>
      </c>
      <c r="AG195" s="6">
        <v>30482</v>
      </c>
      <c r="AH195" s="5" t="s">
        <v>642</v>
      </c>
      <c r="AI195" s="5" t="s">
        <v>643</v>
      </c>
      <c r="AJ195" s="5" t="s">
        <v>103</v>
      </c>
      <c r="AK195" s="5" t="s">
        <v>300</v>
      </c>
      <c r="AL195" s="5" t="s">
        <v>302</v>
      </c>
      <c r="AM195" s="5" t="s">
        <v>254</v>
      </c>
      <c r="AN195" s="5" t="s">
        <v>2017</v>
      </c>
      <c r="AO195" s="5" t="s">
        <v>174</v>
      </c>
      <c r="AP195" s="5" t="s">
        <v>172</v>
      </c>
      <c r="AQ195" s="5"/>
      <c r="AR195" s="32">
        <f t="shared" si="38"/>
        <v>8</v>
      </c>
      <c r="AS195" s="32">
        <f t="shared" si="39"/>
        <v>4</v>
      </c>
      <c r="AT195" s="32">
        <f t="shared" si="40"/>
        <v>1.5</v>
      </c>
      <c r="AU195" s="32">
        <f t="shared" si="41"/>
        <v>0</v>
      </c>
      <c r="AV195" s="33">
        <f t="shared" si="42"/>
        <v>49.194520547945203</v>
      </c>
      <c r="AW195" s="5"/>
      <c r="AX195" s="2">
        <f t="shared" si="43"/>
        <v>62.694520547945203</v>
      </c>
      <c r="AY195" s="5"/>
      <c r="AZ195" s="5"/>
      <c r="BA195" s="5"/>
      <c r="BD195" s="10">
        <v>1</v>
      </c>
    </row>
    <row r="196" spans="1:56">
      <c r="A196" s="4">
        <v>195</v>
      </c>
      <c r="B196" s="5" t="s">
        <v>2021</v>
      </c>
      <c r="C196" s="5" t="s">
        <v>145</v>
      </c>
      <c r="D196" s="5" t="s">
        <v>2022</v>
      </c>
      <c r="E196" s="5" t="s">
        <v>147</v>
      </c>
      <c r="F196" s="6">
        <v>30755</v>
      </c>
      <c r="G196" s="5" t="s">
        <v>36</v>
      </c>
      <c r="H196" s="5" t="s">
        <v>100</v>
      </c>
      <c r="I196" s="5" t="s">
        <v>103</v>
      </c>
      <c r="J196" s="5" t="s">
        <v>24</v>
      </c>
      <c r="K196" s="5" t="s">
        <v>25</v>
      </c>
      <c r="L196" s="7">
        <v>3</v>
      </c>
      <c r="M196" s="5" t="s">
        <v>38</v>
      </c>
      <c r="N196" s="6">
        <v>40603</v>
      </c>
      <c r="O196" s="8">
        <v>43090</v>
      </c>
      <c r="P196" s="9">
        <f t="shared" si="36"/>
        <v>6.8136986301369866</v>
      </c>
      <c r="Q196" s="6">
        <v>40178</v>
      </c>
      <c r="R196" s="6">
        <v>40602</v>
      </c>
      <c r="S196" s="9">
        <f t="shared" si="37"/>
        <v>1.1616438356164382</v>
      </c>
      <c r="T196" s="9">
        <f t="shared" si="44"/>
        <v>1.1616438356164382</v>
      </c>
      <c r="U196" s="5"/>
      <c r="V196" s="5" t="s">
        <v>308</v>
      </c>
      <c r="W196" s="5" t="s">
        <v>310</v>
      </c>
      <c r="X196" s="5" t="s">
        <v>847</v>
      </c>
      <c r="Y196" s="5" t="s">
        <v>849</v>
      </c>
      <c r="Z196" s="5" t="s">
        <v>2023</v>
      </c>
      <c r="AA196" s="5" t="s">
        <v>2024</v>
      </c>
      <c r="AB196" s="5"/>
      <c r="AC196" s="5" t="s">
        <v>2025</v>
      </c>
      <c r="AD196" s="5" t="s">
        <v>595</v>
      </c>
      <c r="AE196" s="5" t="s">
        <v>2026</v>
      </c>
      <c r="AF196" s="5" t="s">
        <v>2027</v>
      </c>
      <c r="AG196" s="6">
        <v>28611</v>
      </c>
      <c r="AH196" s="5" t="s">
        <v>416</v>
      </c>
      <c r="AI196" s="5" t="s">
        <v>417</v>
      </c>
      <c r="AJ196" s="5" t="s">
        <v>103</v>
      </c>
      <c r="AK196" s="5" t="s">
        <v>364</v>
      </c>
      <c r="AL196" s="5" t="s">
        <v>517</v>
      </c>
      <c r="AM196" s="5" t="s">
        <v>2028</v>
      </c>
      <c r="AN196" s="5" t="s">
        <v>2029</v>
      </c>
      <c r="AO196" s="5" t="s">
        <v>331</v>
      </c>
      <c r="AP196" s="5" t="s">
        <v>334</v>
      </c>
      <c r="AQ196" s="5"/>
      <c r="AR196" s="27">
        <f t="shared" si="38"/>
        <v>4</v>
      </c>
      <c r="AS196" s="27">
        <f t="shared" si="39"/>
        <v>4</v>
      </c>
      <c r="AT196" s="27">
        <f t="shared" si="40"/>
        <v>1.5</v>
      </c>
      <c r="AU196" s="27">
        <f t="shared" si="41"/>
        <v>0</v>
      </c>
      <c r="AV196" s="30">
        <f t="shared" si="42"/>
        <v>28.416438356164385</v>
      </c>
      <c r="AW196" s="5"/>
      <c r="AX196" s="17">
        <f t="shared" si="43"/>
        <v>37.916438356164385</v>
      </c>
      <c r="AY196" s="5"/>
      <c r="AZ196" s="5"/>
      <c r="BA196" s="5"/>
      <c r="BD196" s="10">
        <v>0</v>
      </c>
    </row>
    <row r="197" spans="1:56">
      <c r="A197" s="1">
        <v>196</v>
      </c>
      <c r="B197" s="12" t="s">
        <v>2030</v>
      </c>
      <c r="C197" s="12" t="s">
        <v>2031</v>
      </c>
      <c r="D197" s="5" t="s">
        <v>2032</v>
      </c>
      <c r="E197" s="5" t="s">
        <v>2033</v>
      </c>
      <c r="F197" s="6">
        <v>31509</v>
      </c>
      <c r="G197" s="5" t="s">
        <v>49</v>
      </c>
      <c r="H197" s="5" t="s">
        <v>103</v>
      </c>
      <c r="I197" s="5" t="s">
        <v>103</v>
      </c>
      <c r="J197" s="5" t="s">
        <v>24</v>
      </c>
      <c r="K197" s="5" t="s">
        <v>25</v>
      </c>
      <c r="L197" s="7">
        <v>1</v>
      </c>
      <c r="M197" s="5" t="s">
        <v>38</v>
      </c>
      <c r="N197" s="6">
        <v>40903</v>
      </c>
      <c r="O197" s="8">
        <v>43090</v>
      </c>
      <c r="P197" s="9">
        <f t="shared" si="36"/>
        <v>5.9917808219178079</v>
      </c>
      <c r="Q197" s="6"/>
      <c r="R197" s="6"/>
      <c r="S197" s="9">
        <f t="shared" si="37"/>
        <v>0</v>
      </c>
      <c r="T197" s="9">
        <f t="shared" si="44"/>
        <v>0</v>
      </c>
      <c r="U197" s="5"/>
      <c r="V197" s="5" t="s">
        <v>39</v>
      </c>
      <c r="W197" s="5" t="s">
        <v>55</v>
      </c>
      <c r="X197" s="5" t="s">
        <v>2034</v>
      </c>
      <c r="Y197" s="5" t="s">
        <v>2035</v>
      </c>
      <c r="Z197" s="5" t="s">
        <v>402</v>
      </c>
      <c r="AA197" s="5" t="s">
        <v>405</v>
      </c>
      <c r="AB197" s="5"/>
      <c r="AC197" s="5" t="s">
        <v>833</v>
      </c>
      <c r="AD197" s="5" t="s">
        <v>1004</v>
      </c>
      <c r="AE197" s="5" t="s">
        <v>835</v>
      </c>
      <c r="AF197" s="5" t="s">
        <v>2036</v>
      </c>
      <c r="AG197" s="6">
        <v>31426</v>
      </c>
      <c r="AH197" s="5" t="s">
        <v>49</v>
      </c>
      <c r="AI197" s="5" t="s">
        <v>103</v>
      </c>
      <c r="AJ197" s="5" t="s">
        <v>103</v>
      </c>
      <c r="AK197" s="5" t="s">
        <v>1093</v>
      </c>
      <c r="AL197" s="5" t="s">
        <v>1094</v>
      </c>
      <c r="AM197" s="5" t="s">
        <v>2037</v>
      </c>
      <c r="AN197" s="5" t="s">
        <v>2039</v>
      </c>
      <c r="AO197" s="5" t="s">
        <v>2038</v>
      </c>
      <c r="AP197" s="5" t="s">
        <v>2040</v>
      </c>
      <c r="AQ197" s="5"/>
      <c r="AR197" s="32">
        <f t="shared" si="38"/>
        <v>4</v>
      </c>
      <c r="AS197" s="32">
        <f t="shared" si="39"/>
        <v>4</v>
      </c>
      <c r="AT197" s="32">
        <f t="shared" si="40"/>
        <v>0.5</v>
      </c>
      <c r="AU197" s="32">
        <f t="shared" si="41"/>
        <v>0</v>
      </c>
      <c r="AV197" s="33">
        <f t="shared" si="42"/>
        <v>23.967123287671232</v>
      </c>
      <c r="AW197" s="5"/>
      <c r="AX197" s="2">
        <f t="shared" si="43"/>
        <v>32.467123287671228</v>
      </c>
      <c r="AY197" s="5" t="s">
        <v>4098</v>
      </c>
      <c r="AZ197" s="5" t="s">
        <v>4100</v>
      </c>
      <c r="BA197" s="5" t="s">
        <v>4105</v>
      </c>
      <c r="BD197" s="10">
        <v>1</v>
      </c>
    </row>
    <row r="198" spans="1:56">
      <c r="A198" s="4">
        <v>197</v>
      </c>
      <c r="B198" s="5" t="s">
        <v>2041</v>
      </c>
      <c r="C198" s="5" t="s">
        <v>2042</v>
      </c>
      <c r="D198" s="5" t="s">
        <v>2043</v>
      </c>
      <c r="E198" s="5" t="s">
        <v>2044</v>
      </c>
      <c r="F198" s="6">
        <v>31133</v>
      </c>
      <c r="G198" s="5" t="s">
        <v>36</v>
      </c>
      <c r="H198" s="5" t="s">
        <v>100</v>
      </c>
      <c r="I198" s="5" t="s">
        <v>103</v>
      </c>
      <c r="J198" s="5" t="s">
        <v>24</v>
      </c>
      <c r="K198" s="5" t="s">
        <v>25</v>
      </c>
      <c r="L198" s="7">
        <v>0</v>
      </c>
      <c r="M198" s="5" t="s">
        <v>38</v>
      </c>
      <c r="N198" s="6">
        <v>40913</v>
      </c>
      <c r="O198" s="8">
        <v>43090</v>
      </c>
      <c r="P198" s="9">
        <f t="shared" si="36"/>
        <v>5.9643835616438352</v>
      </c>
      <c r="Q198" s="6">
        <v>39907</v>
      </c>
      <c r="R198" s="6">
        <v>40913</v>
      </c>
      <c r="S198" s="9">
        <f t="shared" si="37"/>
        <v>2.7561643835616438</v>
      </c>
      <c r="T198" s="9">
        <f t="shared" si="44"/>
        <v>2.7561643835616438</v>
      </c>
      <c r="U198" s="5"/>
      <c r="V198" s="5" t="s">
        <v>2045</v>
      </c>
      <c r="W198" s="5" t="s">
        <v>2046</v>
      </c>
      <c r="X198" s="5" t="s">
        <v>2041</v>
      </c>
      <c r="Y198" s="5" t="s">
        <v>2043</v>
      </c>
      <c r="Z198" s="5" t="s">
        <v>908</v>
      </c>
      <c r="AA198" s="5" t="s">
        <v>2047</v>
      </c>
      <c r="AB198" s="5"/>
      <c r="AC198" s="5" t="s">
        <v>947</v>
      </c>
      <c r="AD198" s="5" t="s">
        <v>1544</v>
      </c>
      <c r="AE198" s="5" t="s">
        <v>1999</v>
      </c>
      <c r="AF198" s="5" t="s">
        <v>2048</v>
      </c>
      <c r="AG198" s="6">
        <v>32991</v>
      </c>
      <c r="AH198" s="5" t="s">
        <v>49</v>
      </c>
      <c r="AI198" s="5" t="s">
        <v>103</v>
      </c>
      <c r="AJ198" s="5" t="s">
        <v>103</v>
      </c>
      <c r="AK198" s="5" t="s">
        <v>39</v>
      </c>
      <c r="AL198" s="5" t="s">
        <v>55</v>
      </c>
      <c r="AM198" s="5" t="s">
        <v>2049</v>
      </c>
      <c r="AN198" s="5" t="s">
        <v>2050</v>
      </c>
      <c r="AO198" s="5" t="s">
        <v>114</v>
      </c>
      <c r="AP198" s="5" t="s">
        <v>127</v>
      </c>
      <c r="AQ198" s="5"/>
      <c r="AR198" s="27">
        <f t="shared" si="38"/>
        <v>4</v>
      </c>
      <c r="AS198" s="27">
        <f t="shared" si="39"/>
        <v>4</v>
      </c>
      <c r="AT198" s="27">
        <f t="shared" si="40"/>
        <v>0</v>
      </c>
      <c r="AU198" s="27">
        <f t="shared" si="41"/>
        <v>0</v>
      </c>
      <c r="AV198" s="30">
        <f t="shared" si="42"/>
        <v>26.613698630136984</v>
      </c>
      <c r="AW198" s="5"/>
      <c r="AX198" s="17">
        <f t="shared" si="43"/>
        <v>34.61369863013698</v>
      </c>
      <c r="AY198" s="5" t="s">
        <v>4098</v>
      </c>
      <c r="AZ198" s="5" t="s">
        <v>4100</v>
      </c>
      <c r="BA198" s="5" t="s">
        <v>4105</v>
      </c>
      <c r="BD198" s="10">
        <v>0</v>
      </c>
    </row>
    <row r="199" spans="1:56">
      <c r="A199" s="1">
        <v>198</v>
      </c>
      <c r="B199" s="12" t="s">
        <v>2051</v>
      </c>
      <c r="C199" s="12" t="s">
        <v>236</v>
      </c>
      <c r="D199" s="5" t="s">
        <v>2053</v>
      </c>
      <c r="E199" s="5" t="s">
        <v>108</v>
      </c>
      <c r="F199" s="6">
        <v>29995</v>
      </c>
      <c r="G199" s="5" t="s">
        <v>2052</v>
      </c>
      <c r="H199" s="5" t="s">
        <v>2054</v>
      </c>
      <c r="I199" s="5" t="s">
        <v>964</v>
      </c>
      <c r="J199" s="5" t="s">
        <v>3759</v>
      </c>
      <c r="K199" s="5" t="s">
        <v>25</v>
      </c>
      <c r="L199" s="7">
        <v>2</v>
      </c>
      <c r="M199" s="5" t="s">
        <v>38</v>
      </c>
      <c r="N199" s="6">
        <v>40603</v>
      </c>
      <c r="O199" s="8">
        <v>43090</v>
      </c>
      <c r="P199" s="9">
        <f t="shared" si="36"/>
        <v>6.8136986301369866</v>
      </c>
      <c r="Q199" s="6"/>
      <c r="R199" s="6"/>
      <c r="S199" s="9">
        <f t="shared" si="37"/>
        <v>0</v>
      </c>
      <c r="T199" s="9">
        <f t="shared" si="44"/>
        <v>0</v>
      </c>
      <c r="U199" s="5"/>
      <c r="V199" s="5" t="s">
        <v>364</v>
      </c>
      <c r="W199" s="5" t="s">
        <v>2057</v>
      </c>
      <c r="X199" s="5" t="s">
        <v>2055</v>
      </c>
      <c r="Y199" s="5" t="s">
        <v>2058</v>
      </c>
      <c r="Z199" s="5" t="s">
        <v>2056</v>
      </c>
      <c r="AA199" s="5" t="s">
        <v>2059</v>
      </c>
      <c r="AB199" s="5"/>
      <c r="AC199" s="5" t="s">
        <v>563</v>
      </c>
      <c r="AD199" s="5" t="s">
        <v>2060</v>
      </c>
      <c r="AE199" s="5" t="s">
        <v>2061</v>
      </c>
      <c r="AF199" s="5" t="s">
        <v>2062</v>
      </c>
      <c r="AG199" s="6">
        <v>32054</v>
      </c>
      <c r="AH199" s="5" t="s">
        <v>1812</v>
      </c>
      <c r="AI199" s="5" t="s">
        <v>1813</v>
      </c>
      <c r="AJ199" s="5" t="s">
        <v>514</v>
      </c>
      <c r="AK199" s="5" t="s">
        <v>581</v>
      </c>
      <c r="AL199" s="5" t="s">
        <v>583</v>
      </c>
      <c r="AM199" s="5" t="s">
        <v>2063</v>
      </c>
      <c r="AN199" s="5" t="s">
        <v>2064</v>
      </c>
      <c r="AO199" s="5" t="s">
        <v>347</v>
      </c>
      <c r="AP199" s="5" t="s">
        <v>350</v>
      </c>
      <c r="AQ199" s="5"/>
      <c r="AR199" s="32">
        <f t="shared" si="38"/>
        <v>7</v>
      </c>
      <c r="AS199" s="32">
        <f t="shared" si="39"/>
        <v>4</v>
      </c>
      <c r="AT199" s="32">
        <f t="shared" si="40"/>
        <v>1</v>
      </c>
      <c r="AU199" s="32">
        <f t="shared" si="41"/>
        <v>0</v>
      </c>
      <c r="AV199" s="33">
        <f t="shared" si="42"/>
        <v>27.254794520547946</v>
      </c>
      <c r="AW199" s="5"/>
      <c r="AX199" s="2">
        <f t="shared" si="43"/>
        <v>39.254794520547946</v>
      </c>
      <c r="AY199" s="5"/>
      <c r="AZ199" s="5"/>
      <c r="BA199" s="5"/>
      <c r="BD199" s="10">
        <v>1</v>
      </c>
    </row>
    <row r="200" spans="1:56">
      <c r="A200" s="4">
        <v>199</v>
      </c>
      <c r="B200" s="5" t="s">
        <v>2065</v>
      </c>
      <c r="C200" s="5" t="s">
        <v>2066</v>
      </c>
      <c r="D200" s="5" t="s">
        <v>2067</v>
      </c>
      <c r="E200" s="5" t="s">
        <v>2068</v>
      </c>
      <c r="F200" s="6">
        <v>29002</v>
      </c>
      <c r="G200" s="5" t="s">
        <v>627</v>
      </c>
      <c r="H200" s="5" t="s">
        <v>628</v>
      </c>
      <c r="I200" s="5" t="s">
        <v>103</v>
      </c>
      <c r="J200" s="5" t="s">
        <v>24</v>
      </c>
      <c r="K200" s="5" t="s">
        <v>25</v>
      </c>
      <c r="L200" s="7">
        <v>4</v>
      </c>
      <c r="M200" s="5" t="s">
        <v>863</v>
      </c>
      <c r="N200" s="6">
        <v>39873</v>
      </c>
      <c r="O200" s="8">
        <v>43090</v>
      </c>
      <c r="P200" s="9">
        <f t="shared" si="36"/>
        <v>8.8136986301369866</v>
      </c>
      <c r="Q200" s="6"/>
      <c r="R200" s="6"/>
      <c r="S200" s="9">
        <f t="shared" si="37"/>
        <v>0</v>
      </c>
      <c r="T200" s="9">
        <f t="shared" si="44"/>
        <v>0</v>
      </c>
      <c r="U200" s="5"/>
      <c r="V200" s="5" t="s">
        <v>294</v>
      </c>
      <c r="W200" s="5" t="s">
        <v>574</v>
      </c>
      <c r="X200" s="5" t="s">
        <v>874</v>
      </c>
      <c r="Y200" s="5" t="s">
        <v>875</v>
      </c>
      <c r="Z200" s="5" t="s">
        <v>174</v>
      </c>
      <c r="AA200" s="5" t="s">
        <v>172</v>
      </c>
      <c r="AB200" s="5"/>
      <c r="AC200" s="5" t="s">
        <v>874</v>
      </c>
      <c r="AD200" s="5" t="s">
        <v>533</v>
      </c>
      <c r="AE200" s="5" t="s">
        <v>875</v>
      </c>
      <c r="AF200" s="5" t="s">
        <v>535</v>
      </c>
      <c r="AG200" s="5">
        <v>1975</v>
      </c>
      <c r="AH200" s="5" t="s">
        <v>627</v>
      </c>
      <c r="AI200" s="5" t="s">
        <v>628</v>
      </c>
      <c r="AJ200" s="5" t="s">
        <v>103</v>
      </c>
      <c r="AK200" s="5" t="s">
        <v>581</v>
      </c>
      <c r="AL200" s="5" t="s">
        <v>583</v>
      </c>
      <c r="AM200" s="5" t="s">
        <v>874</v>
      </c>
      <c r="AN200" s="5" t="s">
        <v>875</v>
      </c>
      <c r="AO200" s="5" t="s">
        <v>244</v>
      </c>
      <c r="AP200" s="5" t="s">
        <v>247</v>
      </c>
      <c r="AQ200" s="5"/>
      <c r="AR200" s="27">
        <f t="shared" si="38"/>
        <v>4</v>
      </c>
      <c r="AS200" s="27">
        <f t="shared" si="39"/>
        <v>4</v>
      </c>
      <c r="AT200" s="27">
        <f t="shared" si="40"/>
        <v>2</v>
      </c>
      <c r="AU200" s="27">
        <f t="shared" si="41"/>
        <v>2</v>
      </c>
      <c r="AV200" s="30">
        <f t="shared" si="42"/>
        <v>35.254794520547946</v>
      </c>
      <c r="AW200" s="5"/>
      <c r="AX200" s="17">
        <f t="shared" si="43"/>
        <v>47.254794520547946</v>
      </c>
      <c r="AY200" s="5"/>
      <c r="AZ200" s="5"/>
      <c r="BA200" s="5"/>
      <c r="BD200" s="10">
        <v>0</v>
      </c>
    </row>
    <row r="201" spans="1:56">
      <c r="A201" s="1">
        <v>200</v>
      </c>
      <c r="B201" s="12" t="s">
        <v>2069</v>
      </c>
      <c r="C201" s="12" t="s">
        <v>2070</v>
      </c>
      <c r="D201" s="5" t="s">
        <v>2072</v>
      </c>
      <c r="E201" s="5" t="s">
        <v>1143</v>
      </c>
      <c r="F201" s="6">
        <v>25049</v>
      </c>
      <c r="G201" s="5" t="s">
        <v>2071</v>
      </c>
      <c r="H201" s="5" t="s">
        <v>2073</v>
      </c>
      <c r="I201" s="5" t="s">
        <v>184</v>
      </c>
      <c r="J201" s="5" t="s">
        <v>3760</v>
      </c>
      <c r="K201" s="5" t="s">
        <v>25</v>
      </c>
      <c r="L201" s="7">
        <v>7</v>
      </c>
      <c r="M201" s="5" t="s">
        <v>38</v>
      </c>
      <c r="N201" s="6">
        <v>37218</v>
      </c>
      <c r="O201" s="8">
        <v>43090</v>
      </c>
      <c r="P201" s="9">
        <f t="shared" si="36"/>
        <v>16.087671232876712</v>
      </c>
      <c r="Q201" s="6">
        <v>36520</v>
      </c>
      <c r="R201" s="6">
        <v>37247</v>
      </c>
      <c r="S201" s="9">
        <f t="shared" si="37"/>
        <v>1.9917808219178081</v>
      </c>
      <c r="T201" s="9">
        <f t="shared" si="44"/>
        <v>1.9917808219178081</v>
      </c>
      <c r="U201" s="5"/>
      <c r="V201" s="5" t="s">
        <v>105</v>
      </c>
      <c r="W201" s="5" t="s">
        <v>108</v>
      </c>
      <c r="X201" s="5" t="s">
        <v>2069</v>
      </c>
      <c r="Y201" s="5" t="s">
        <v>2072</v>
      </c>
      <c r="Z201" s="5" t="s">
        <v>31</v>
      </c>
      <c r="AA201" s="5" t="s">
        <v>209</v>
      </c>
      <c r="AB201" s="5"/>
      <c r="AC201" s="5" t="s">
        <v>2074</v>
      </c>
      <c r="AD201" s="5" t="s">
        <v>908</v>
      </c>
      <c r="AE201" s="5" t="s">
        <v>2076</v>
      </c>
      <c r="AF201" s="5" t="s">
        <v>2047</v>
      </c>
      <c r="AG201" s="6">
        <v>27791</v>
      </c>
      <c r="AH201" s="5" t="s">
        <v>2075</v>
      </c>
      <c r="AI201" s="5" t="s">
        <v>184</v>
      </c>
      <c r="AJ201" s="5" t="s">
        <v>184</v>
      </c>
      <c r="AK201" s="5" t="s">
        <v>2077</v>
      </c>
      <c r="AL201" s="5" t="s">
        <v>2079</v>
      </c>
      <c r="AM201" s="5" t="s">
        <v>2078</v>
      </c>
      <c r="AN201" s="5" t="s">
        <v>2080</v>
      </c>
      <c r="AO201" s="5" t="s">
        <v>331</v>
      </c>
      <c r="AP201" s="5" t="s">
        <v>334</v>
      </c>
      <c r="AQ201" s="5"/>
      <c r="AR201" s="32">
        <f t="shared" si="38"/>
        <v>10</v>
      </c>
      <c r="AS201" s="32">
        <f t="shared" si="39"/>
        <v>4</v>
      </c>
      <c r="AT201" s="32">
        <f t="shared" si="40"/>
        <v>2</v>
      </c>
      <c r="AU201" s="32">
        <f t="shared" si="41"/>
        <v>0</v>
      </c>
      <c r="AV201" s="33">
        <f t="shared" si="42"/>
        <v>66.342465753424662</v>
      </c>
      <c r="AW201" s="5"/>
      <c r="AX201" s="2">
        <f t="shared" si="43"/>
        <v>82.342465753424662</v>
      </c>
      <c r="AY201" s="5" t="s">
        <v>4098</v>
      </c>
      <c r="AZ201" s="5" t="s">
        <v>4101</v>
      </c>
      <c r="BA201" s="5" t="s">
        <v>4102</v>
      </c>
      <c r="BD201" s="10">
        <v>1</v>
      </c>
    </row>
    <row r="202" spans="1:56">
      <c r="A202" s="4">
        <v>201</v>
      </c>
      <c r="B202" s="5" t="s">
        <v>527</v>
      </c>
      <c r="C202" s="5" t="s">
        <v>1172</v>
      </c>
      <c r="D202" s="5" t="s">
        <v>529</v>
      </c>
      <c r="E202" s="5" t="s">
        <v>1170</v>
      </c>
      <c r="F202" s="6">
        <v>28886</v>
      </c>
      <c r="G202" s="5" t="s">
        <v>416</v>
      </c>
      <c r="H202" s="5" t="s">
        <v>2081</v>
      </c>
      <c r="I202" s="5" t="s">
        <v>103</v>
      </c>
      <c r="J202" s="5" t="s">
        <v>24</v>
      </c>
      <c r="K202" s="5" t="s">
        <v>25</v>
      </c>
      <c r="L202" s="7">
        <v>2</v>
      </c>
      <c r="M202" s="5" t="s">
        <v>26</v>
      </c>
      <c r="N202" s="6">
        <v>38322</v>
      </c>
      <c r="O202" s="8">
        <v>43090</v>
      </c>
      <c r="P202" s="9">
        <f t="shared" si="36"/>
        <v>13.063013698630137</v>
      </c>
      <c r="Q202" s="6"/>
      <c r="R202" s="6"/>
      <c r="S202" s="9">
        <f t="shared" si="37"/>
        <v>0</v>
      </c>
      <c r="T202" s="9">
        <f t="shared" si="44"/>
        <v>0</v>
      </c>
      <c r="U202" s="5"/>
      <c r="V202" s="5" t="s">
        <v>554</v>
      </c>
      <c r="W202" s="5" t="s">
        <v>1049</v>
      </c>
      <c r="X202" s="5" t="s">
        <v>527</v>
      </c>
      <c r="Y202" s="5" t="s">
        <v>529</v>
      </c>
      <c r="Z202" s="5" t="s">
        <v>2082</v>
      </c>
      <c r="AA202" s="5" t="s">
        <v>2083</v>
      </c>
      <c r="AB202" s="5"/>
      <c r="AC202" s="5" t="s">
        <v>2084</v>
      </c>
      <c r="AD202" s="5" t="s">
        <v>1631</v>
      </c>
      <c r="AE202" s="5" t="s">
        <v>2085</v>
      </c>
      <c r="AF202" s="5" t="s">
        <v>1633</v>
      </c>
      <c r="AG202" s="6">
        <v>28543</v>
      </c>
      <c r="AH202" s="5" t="s">
        <v>49</v>
      </c>
      <c r="AI202" s="5" t="s">
        <v>103</v>
      </c>
      <c r="AJ202" s="5" t="s">
        <v>103</v>
      </c>
      <c r="AK202" s="5" t="s">
        <v>23</v>
      </c>
      <c r="AL202" s="5" t="s">
        <v>1291</v>
      </c>
      <c r="AM202" s="5" t="s">
        <v>2086</v>
      </c>
      <c r="AN202" s="5" t="s">
        <v>2087</v>
      </c>
      <c r="AO202" s="5" t="s">
        <v>1299</v>
      </c>
      <c r="AP202" s="5" t="s">
        <v>1301</v>
      </c>
      <c r="AQ202" s="5"/>
      <c r="AR202" s="27">
        <f t="shared" si="38"/>
        <v>4</v>
      </c>
      <c r="AS202" s="27">
        <f t="shared" si="39"/>
        <v>4</v>
      </c>
      <c r="AT202" s="27">
        <f t="shared" si="40"/>
        <v>1</v>
      </c>
      <c r="AU202" s="27">
        <f t="shared" si="41"/>
        <v>4</v>
      </c>
      <c r="AV202" s="30">
        <f t="shared" si="42"/>
        <v>52.252054794520546</v>
      </c>
      <c r="AW202" s="5"/>
      <c r="AX202" s="17">
        <f t="shared" si="43"/>
        <v>65.252054794520546</v>
      </c>
      <c r="AY202" s="5"/>
      <c r="AZ202" s="5"/>
      <c r="BA202" s="5"/>
      <c r="BD202" s="10">
        <v>0</v>
      </c>
    </row>
    <row r="203" spans="1:56">
      <c r="A203" s="1">
        <v>202</v>
      </c>
      <c r="B203" s="12" t="s">
        <v>2088</v>
      </c>
      <c r="C203" s="12" t="s">
        <v>2089</v>
      </c>
      <c r="D203" s="5" t="s">
        <v>2090</v>
      </c>
      <c r="E203" s="5" t="s">
        <v>2091</v>
      </c>
      <c r="F203" s="6">
        <v>28312</v>
      </c>
      <c r="G203" s="5" t="s">
        <v>882</v>
      </c>
      <c r="H203" s="5" t="s">
        <v>883</v>
      </c>
      <c r="I203" s="5" t="s">
        <v>883</v>
      </c>
      <c r="J203" s="5" t="s">
        <v>24</v>
      </c>
      <c r="K203" s="5" t="s">
        <v>25</v>
      </c>
      <c r="L203" s="7">
        <v>3</v>
      </c>
      <c r="M203" s="5" t="s">
        <v>38</v>
      </c>
      <c r="N203" s="6">
        <v>40981</v>
      </c>
      <c r="O203" s="8">
        <v>43090</v>
      </c>
      <c r="P203" s="9">
        <f t="shared" si="36"/>
        <v>5.7780821917808218</v>
      </c>
      <c r="Q203" s="6"/>
      <c r="R203" s="6"/>
      <c r="S203" s="9">
        <f t="shared" si="37"/>
        <v>0</v>
      </c>
      <c r="T203" s="9">
        <f t="shared" si="44"/>
        <v>0</v>
      </c>
      <c r="U203" s="5"/>
      <c r="V203" s="5" t="s">
        <v>396</v>
      </c>
      <c r="W203" s="5" t="s">
        <v>2092</v>
      </c>
      <c r="X203" s="5" t="s">
        <v>554</v>
      </c>
      <c r="Y203" s="5" t="s">
        <v>1596</v>
      </c>
      <c r="Z203" s="5" t="s">
        <v>249</v>
      </c>
      <c r="AA203" s="5" t="s">
        <v>2093</v>
      </c>
      <c r="AB203" s="5"/>
      <c r="AC203" s="5" t="s">
        <v>2078</v>
      </c>
      <c r="AD203" s="5" t="s">
        <v>2094</v>
      </c>
      <c r="AE203" s="5" t="s">
        <v>2080</v>
      </c>
      <c r="AF203" s="5" t="s">
        <v>1501</v>
      </c>
      <c r="AG203" s="6">
        <v>29197</v>
      </c>
      <c r="AH203" s="5" t="s">
        <v>49</v>
      </c>
      <c r="AI203" s="5" t="s">
        <v>103</v>
      </c>
      <c r="AJ203" s="5" t="s">
        <v>103</v>
      </c>
      <c r="AK203" s="5" t="s">
        <v>39</v>
      </c>
      <c r="AL203" s="5" t="s">
        <v>55</v>
      </c>
      <c r="AM203" s="5" t="s">
        <v>527</v>
      </c>
      <c r="AN203" s="5" t="s">
        <v>529</v>
      </c>
      <c r="AO203" s="5" t="s">
        <v>530</v>
      </c>
      <c r="AP203" s="5" t="s">
        <v>531</v>
      </c>
      <c r="AQ203" s="5"/>
      <c r="AR203" s="32">
        <f t="shared" si="38"/>
        <v>4</v>
      </c>
      <c r="AS203" s="32">
        <f t="shared" si="39"/>
        <v>4</v>
      </c>
      <c r="AT203" s="32">
        <f t="shared" si="40"/>
        <v>1.5</v>
      </c>
      <c r="AU203" s="32">
        <f t="shared" si="41"/>
        <v>0</v>
      </c>
      <c r="AV203" s="33">
        <f t="shared" si="42"/>
        <v>23.112328767123287</v>
      </c>
      <c r="AW203" s="5"/>
      <c r="AX203" s="2">
        <f t="shared" si="43"/>
        <v>32.612328767123287</v>
      </c>
      <c r="AY203" s="5"/>
      <c r="AZ203" s="5"/>
      <c r="BA203" s="5"/>
      <c r="BD203" s="10">
        <v>1</v>
      </c>
    </row>
    <row r="204" spans="1:56">
      <c r="A204" s="4">
        <v>203</v>
      </c>
      <c r="B204" s="5" t="s">
        <v>2095</v>
      </c>
      <c r="C204" s="5" t="s">
        <v>2096</v>
      </c>
      <c r="D204" s="5" t="s">
        <v>2098</v>
      </c>
      <c r="E204" s="5" t="s">
        <v>2099</v>
      </c>
      <c r="F204" s="6">
        <v>31014</v>
      </c>
      <c r="G204" s="5" t="s">
        <v>2097</v>
      </c>
      <c r="H204" s="5" t="s">
        <v>2100</v>
      </c>
      <c r="I204" s="5" t="s">
        <v>496</v>
      </c>
      <c r="J204" s="5" t="s">
        <v>3759</v>
      </c>
      <c r="K204" s="5" t="s">
        <v>37</v>
      </c>
      <c r="L204" s="7">
        <v>0</v>
      </c>
      <c r="M204" s="5" t="s">
        <v>38</v>
      </c>
      <c r="N204" s="6">
        <v>40603</v>
      </c>
      <c r="O204" s="8">
        <v>43090</v>
      </c>
      <c r="P204" s="9">
        <f t="shared" si="36"/>
        <v>6.8136986301369866</v>
      </c>
      <c r="Q204" s="6">
        <v>39770</v>
      </c>
      <c r="R204" s="6">
        <v>40604</v>
      </c>
      <c r="S204" s="9">
        <f t="shared" si="37"/>
        <v>2.2849315068493152</v>
      </c>
      <c r="T204" s="9">
        <f t="shared" si="44"/>
        <v>2.2849315068493152</v>
      </c>
      <c r="U204" s="5"/>
      <c r="V204" s="5" t="s">
        <v>424</v>
      </c>
      <c r="W204" s="5" t="s">
        <v>217</v>
      </c>
      <c r="X204" s="5" t="s">
        <v>2101</v>
      </c>
      <c r="Y204" s="5" t="s">
        <v>2103</v>
      </c>
      <c r="Z204" s="5" t="s">
        <v>2102</v>
      </c>
      <c r="AA204" s="5" t="s">
        <v>2104</v>
      </c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27">
        <f t="shared" si="38"/>
        <v>7</v>
      </c>
      <c r="AS204" s="27">
        <f t="shared" si="39"/>
        <v>2</v>
      </c>
      <c r="AT204" s="27">
        <f t="shared" si="40"/>
        <v>0</v>
      </c>
      <c r="AU204" s="27">
        <f t="shared" si="41"/>
        <v>0</v>
      </c>
      <c r="AV204" s="30">
        <f t="shared" si="42"/>
        <v>29.539726027397261</v>
      </c>
      <c r="AW204" s="5"/>
      <c r="AX204" s="17">
        <f t="shared" si="43"/>
        <v>38.539726027397265</v>
      </c>
      <c r="AY204" s="5"/>
      <c r="AZ204" s="5"/>
      <c r="BA204" s="5"/>
      <c r="BD204" s="10">
        <v>0</v>
      </c>
    </row>
    <row r="205" spans="1:56">
      <c r="A205" s="1">
        <v>204</v>
      </c>
      <c r="B205" s="12" t="s">
        <v>2105</v>
      </c>
      <c r="C205" s="12" t="s">
        <v>714</v>
      </c>
      <c r="D205" s="5" t="s">
        <v>2106</v>
      </c>
      <c r="E205" s="5" t="s">
        <v>1904</v>
      </c>
      <c r="F205" s="6">
        <v>31937</v>
      </c>
      <c r="G205" s="5" t="s">
        <v>416</v>
      </c>
      <c r="H205" s="5" t="s">
        <v>2081</v>
      </c>
      <c r="I205" s="5" t="s">
        <v>103</v>
      </c>
      <c r="J205" s="5" t="s">
        <v>24</v>
      </c>
      <c r="K205" s="5" t="s">
        <v>25</v>
      </c>
      <c r="L205" s="7">
        <v>1</v>
      </c>
      <c r="M205" s="5" t="s">
        <v>38</v>
      </c>
      <c r="N205" s="6">
        <v>41926</v>
      </c>
      <c r="O205" s="8">
        <v>43090</v>
      </c>
      <c r="P205" s="9">
        <f t="shared" si="36"/>
        <v>3.1890410958904107</v>
      </c>
      <c r="Q205" s="6"/>
      <c r="R205" s="6"/>
      <c r="S205" s="9">
        <f t="shared" si="37"/>
        <v>0</v>
      </c>
      <c r="T205" s="9">
        <f t="shared" si="44"/>
        <v>0</v>
      </c>
      <c r="U205" s="5"/>
      <c r="V205" s="5" t="s">
        <v>373</v>
      </c>
      <c r="W205" s="5" t="s">
        <v>375</v>
      </c>
      <c r="X205" s="5" t="s">
        <v>34</v>
      </c>
      <c r="Y205" s="5" t="s">
        <v>2107</v>
      </c>
      <c r="Z205" s="5" t="s">
        <v>107</v>
      </c>
      <c r="AA205" s="5" t="s">
        <v>110</v>
      </c>
      <c r="AB205" s="5"/>
      <c r="AC205" s="5" t="s">
        <v>219</v>
      </c>
      <c r="AD205" s="5" t="s">
        <v>2108</v>
      </c>
      <c r="AE205" s="5" t="s">
        <v>223</v>
      </c>
      <c r="AF205" s="5" t="s">
        <v>2109</v>
      </c>
      <c r="AG205" s="6">
        <v>29963</v>
      </c>
      <c r="AH205" s="5" t="s">
        <v>641</v>
      </c>
      <c r="AI205" s="5" t="s">
        <v>137</v>
      </c>
      <c r="AJ205" s="5" t="s">
        <v>103</v>
      </c>
      <c r="AK205" s="5" t="s">
        <v>780</v>
      </c>
      <c r="AL205" s="5" t="s">
        <v>784</v>
      </c>
      <c r="AM205" s="5" t="s">
        <v>2105</v>
      </c>
      <c r="AN205" s="5" t="s">
        <v>2110</v>
      </c>
      <c r="AO205" s="5" t="s">
        <v>331</v>
      </c>
      <c r="AP205" s="5" t="s">
        <v>334</v>
      </c>
      <c r="AQ205" s="5"/>
      <c r="AR205" s="32">
        <f t="shared" si="38"/>
        <v>4</v>
      </c>
      <c r="AS205" s="32">
        <f t="shared" si="39"/>
        <v>4</v>
      </c>
      <c r="AT205" s="32">
        <f t="shared" si="40"/>
        <v>0.5</v>
      </c>
      <c r="AU205" s="32">
        <f t="shared" si="41"/>
        <v>0</v>
      </c>
      <c r="AV205" s="33">
        <f t="shared" si="42"/>
        <v>12.756164383561643</v>
      </c>
      <c r="AW205" s="5"/>
      <c r="AX205" s="2">
        <f t="shared" si="43"/>
        <v>21.256164383561643</v>
      </c>
      <c r="AY205" s="5"/>
      <c r="AZ205" s="5"/>
      <c r="BA205" s="5"/>
      <c r="BD205" s="10">
        <v>1</v>
      </c>
    </row>
    <row r="206" spans="1:56">
      <c r="A206" s="4">
        <v>205</v>
      </c>
      <c r="B206" s="5" t="s">
        <v>1275</v>
      </c>
      <c r="C206" s="5" t="s">
        <v>900</v>
      </c>
      <c r="D206" s="5" t="s">
        <v>1034</v>
      </c>
      <c r="E206" s="5" t="s">
        <v>2111</v>
      </c>
      <c r="F206" s="6">
        <v>28496</v>
      </c>
      <c r="G206" s="5" t="s">
        <v>76</v>
      </c>
      <c r="H206" s="5" t="s">
        <v>102</v>
      </c>
      <c r="I206" s="5" t="s">
        <v>103</v>
      </c>
      <c r="J206" s="5" t="s">
        <v>24</v>
      </c>
      <c r="K206" s="5" t="s">
        <v>25</v>
      </c>
      <c r="L206" s="7">
        <v>3</v>
      </c>
      <c r="M206" s="5" t="s">
        <v>38</v>
      </c>
      <c r="N206" s="6">
        <v>40903</v>
      </c>
      <c r="O206" s="8">
        <v>43090</v>
      </c>
      <c r="P206" s="9">
        <f t="shared" si="36"/>
        <v>5.9917808219178079</v>
      </c>
      <c r="Q206" s="6"/>
      <c r="R206" s="6"/>
      <c r="S206" s="9">
        <f t="shared" si="37"/>
        <v>0</v>
      </c>
      <c r="T206" s="9">
        <f t="shared" si="44"/>
        <v>0</v>
      </c>
      <c r="U206" s="5"/>
      <c r="V206" s="5" t="s">
        <v>1304</v>
      </c>
      <c r="W206" s="5" t="s">
        <v>1305</v>
      </c>
      <c r="X206" s="5" t="s">
        <v>2112</v>
      </c>
      <c r="Y206" s="5" t="s">
        <v>2114</v>
      </c>
      <c r="Z206" s="5" t="s">
        <v>2113</v>
      </c>
      <c r="AA206" s="5" t="s">
        <v>2115</v>
      </c>
      <c r="AB206" s="5"/>
      <c r="AC206" s="5" t="s">
        <v>2116</v>
      </c>
      <c r="AD206" s="5" t="s">
        <v>597</v>
      </c>
      <c r="AE206" s="5" t="s">
        <v>2117</v>
      </c>
      <c r="AF206" s="5" t="s">
        <v>2118</v>
      </c>
      <c r="AG206" s="6">
        <v>30359</v>
      </c>
      <c r="AH206" s="5" t="s">
        <v>320</v>
      </c>
      <c r="AI206" s="5" t="s">
        <v>321</v>
      </c>
      <c r="AJ206" s="5" t="s">
        <v>103</v>
      </c>
      <c r="AK206" s="5" t="s">
        <v>364</v>
      </c>
      <c r="AL206" s="5" t="s">
        <v>517</v>
      </c>
      <c r="AM206" s="5" t="s">
        <v>2119</v>
      </c>
      <c r="AN206" s="5" t="s">
        <v>2120</v>
      </c>
      <c r="AO206" s="5" t="s">
        <v>738</v>
      </c>
      <c r="AP206" s="5" t="s">
        <v>739</v>
      </c>
      <c r="AQ206" s="5"/>
      <c r="AR206" s="27">
        <f t="shared" si="38"/>
        <v>4</v>
      </c>
      <c r="AS206" s="27">
        <f t="shared" si="39"/>
        <v>4</v>
      </c>
      <c r="AT206" s="27">
        <f t="shared" si="40"/>
        <v>1.5</v>
      </c>
      <c r="AU206" s="27">
        <f t="shared" si="41"/>
        <v>0</v>
      </c>
      <c r="AV206" s="30">
        <f t="shared" si="42"/>
        <v>23.967123287671232</v>
      </c>
      <c r="AW206" s="5"/>
      <c r="AX206" s="17">
        <f t="shared" si="43"/>
        <v>33.467123287671228</v>
      </c>
      <c r="AY206" s="5"/>
      <c r="AZ206" s="5"/>
      <c r="BA206" s="5"/>
      <c r="BD206" s="10">
        <v>0</v>
      </c>
    </row>
    <row r="207" spans="1:56">
      <c r="A207" s="1">
        <v>206</v>
      </c>
      <c r="B207" s="12" t="s">
        <v>2121</v>
      </c>
      <c r="C207" s="12" t="s">
        <v>338</v>
      </c>
      <c r="D207" s="5" t="s">
        <v>2123</v>
      </c>
      <c r="E207" s="5" t="s">
        <v>340</v>
      </c>
      <c r="F207" s="6">
        <v>29316</v>
      </c>
      <c r="G207" s="5" t="s">
        <v>2122</v>
      </c>
      <c r="H207" s="5" t="s">
        <v>2124</v>
      </c>
      <c r="I207" s="5" t="s">
        <v>101</v>
      </c>
      <c r="J207" s="5" t="s">
        <v>3759</v>
      </c>
      <c r="K207" s="5" t="s">
        <v>25</v>
      </c>
      <c r="L207" s="7">
        <v>0</v>
      </c>
      <c r="M207" s="5" t="s">
        <v>38</v>
      </c>
      <c r="N207" s="6">
        <v>40603</v>
      </c>
      <c r="O207" s="8">
        <v>43090</v>
      </c>
      <c r="P207" s="9">
        <f t="shared" si="36"/>
        <v>6.8136986301369866</v>
      </c>
      <c r="Q207" s="6"/>
      <c r="R207" s="6"/>
      <c r="S207" s="9">
        <f t="shared" si="37"/>
        <v>0</v>
      </c>
      <c r="T207" s="9">
        <f t="shared" si="44"/>
        <v>0</v>
      </c>
      <c r="U207" s="5"/>
      <c r="V207" s="5" t="s">
        <v>255</v>
      </c>
      <c r="W207" s="5" t="s">
        <v>1612</v>
      </c>
      <c r="X207" s="5" t="s">
        <v>2125</v>
      </c>
      <c r="Y207" s="5" t="s">
        <v>2126</v>
      </c>
      <c r="Z207" s="5" t="s">
        <v>410</v>
      </c>
      <c r="AA207" s="5" t="s">
        <v>930</v>
      </c>
      <c r="AB207" s="5"/>
      <c r="AC207" s="5" t="s">
        <v>1468</v>
      </c>
      <c r="AD207" s="5" t="s">
        <v>308</v>
      </c>
      <c r="AE207" s="5" t="s">
        <v>1470</v>
      </c>
      <c r="AF207" s="5" t="s">
        <v>310</v>
      </c>
      <c r="AG207" s="5">
        <v>1962</v>
      </c>
      <c r="AH207" s="5" t="s">
        <v>2127</v>
      </c>
      <c r="AI207" s="5" t="s">
        <v>1471</v>
      </c>
      <c r="AJ207" s="5" t="s">
        <v>103</v>
      </c>
      <c r="AK207" s="5" t="s">
        <v>2128</v>
      </c>
      <c r="AL207" s="5" t="s">
        <v>459</v>
      </c>
      <c r="AM207" s="5" t="s">
        <v>1021</v>
      </c>
      <c r="AN207" s="5" t="s">
        <v>2129</v>
      </c>
      <c r="AO207" s="5" t="s">
        <v>612</v>
      </c>
      <c r="AP207" s="5" t="s">
        <v>615</v>
      </c>
      <c r="AQ207" s="5"/>
      <c r="AR207" s="32">
        <f t="shared" si="38"/>
        <v>7</v>
      </c>
      <c r="AS207" s="32">
        <f t="shared" si="39"/>
        <v>4</v>
      </c>
      <c r="AT207" s="32">
        <f t="shared" si="40"/>
        <v>0</v>
      </c>
      <c r="AU207" s="32">
        <f t="shared" si="41"/>
        <v>0</v>
      </c>
      <c r="AV207" s="33">
        <f t="shared" si="42"/>
        <v>27.254794520547946</v>
      </c>
      <c r="AW207" s="5"/>
      <c r="AX207" s="2">
        <f t="shared" si="43"/>
        <v>38.254794520547946</v>
      </c>
      <c r="AY207" s="5"/>
      <c r="AZ207" s="5"/>
      <c r="BA207" s="5"/>
      <c r="BD207" s="10">
        <v>1</v>
      </c>
    </row>
    <row r="208" spans="1:56">
      <c r="A208" s="4">
        <v>207</v>
      </c>
      <c r="B208" s="5" t="s">
        <v>2130</v>
      </c>
      <c r="C208" s="5" t="s">
        <v>2131</v>
      </c>
      <c r="D208" s="5" t="s">
        <v>1560</v>
      </c>
      <c r="E208" s="5" t="s">
        <v>2132</v>
      </c>
      <c r="F208" s="6">
        <v>28515</v>
      </c>
      <c r="G208" s="5" t="s">
        <v>49</v>
      </c>
      <c r="H208" s="5" t="s">
        <v>103</v>
      </c>
      <c r="I208" s="5" t="s">
        <v>103</v>
      </c>
      <c r="J208" s="5" t="s">
        <v>24</v>
      </c>
      <c r="K208" s="5" t="s">
        <v>25</v>
      </c>
      <c r="L208" s="7">
        <v>2</v>
      </c>
      <c r="M208" s="5" t="s">
        <v>38</v>
      </c>
      <c r="N208" s="6">
        <v>39040</v>
      </c>
      <c r="O208" s="8">
        <v>43090</v>
      </c>
      <c r="P208" s="9">
        <f t="shared" si="36"/>
        <v>11.095890410958905</v>
      </c>
      <c r="Q208" s="6"/>
      <c r="R208" s="6"/>
      <c r="S208" s="9">
        <f t="shared" si="37"/>
        <v>0</v>
      </c>
      <c r="T208" s="9">
        <f t="shared" si="44"/>
        <v>0</v>
      </c>
      <c r="U208" s="5"/>
      <c r="V208" s="5" t="s">
        <v>1000</v>
      </c>
      <c r="W208" s="5" t="s">
        <v>1002</v>
      </c>
      <c r="X208" s="5" t="s">
        <v>2133</v>
      </c>
      <c r="Y208" s="5" t="s">
        <v>2134</v>
      </c>
      <c r="Z208" s="5" t="s">
        <v>604</v>
      </c>
      <c r="AA208" s="5" t="s">
        <v>603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27">
        <f t="shared" si="38"/>
        <v>4</v>
      </c>
      <c r="AS208" s="27">
        <f t="shared" si="39"/>
        <v>4</v>
      </c>
      <c r="AT208" s="27">
        <f t="shared" si="40"/>
        <v>1</v>
      </c>
      <c r="AU208" s="27">
        <f t="shared" si="41"/>
        <v>0</v>
      </c>
      <c r="AV208" s="30">
        <f t="shared" si="42"/>
        <v>44.38356164383562</v>
      </c>
      <c r="AW208" s="5"/>
      <c r="AX208" s="17">
        <f t="shared" si="43"/>
        <v>53.38356164383562</v>
      </c>
      <c r="AY208" s="5"/>
      <c r="AZ208" s="5"/>
      <c r="BA208" s="5"/>
      <c r="BD208" s="10">
        <v>0</v>
      </c>
    </row>
    <row r="209" spans="1:56">
      <c r="A209" s="1">
        <v>208</v>
      </c>
      <c r="B209" s="12" t="s">
        <v>1116</v>
      </c>
      <c r="C209" s="12" t="s">
        <v>2135</v>
      </c>
      <c r="D209" s="5" t="s">
        <v>1118</v>
      </c>
      <c r="E209" s="5" t="s">
        <v>2136</v>
      </c>
      <c r="F209" s="6">
        <v>32834</v>
      </c>
      <c r="G209" s="5" t="s">
        <v>49</v>
      </c>
      <c r="H209" s="5" t="s">
        <v>103</v>
      </c>
      <c r="I209" s="5" t="s">
        <v>103</v>
      </c>
      <c r="J209" s="5" t="s">
        <v>3758</v>
      </c>
      <c r="K209" s="5" t="s">
        <v>37</v>
      </c>
      <c r="L209" s="7">
        <v>0</v>
      </c>
      <c r="M209" s="5" t="s">
        <v>38</v>
      </c>
      <c r="N209" s="6">
        <v>42694</v>
      </c>
      <c r="O209" s="8">
        <v>43090</v>
      </c>
      <c r="P209" s="9">
        <f t="shared" si="36"/>
        <v>1.0849315068493151</v>
      </c>
      <c r="Q209" s="6"/>
      <c r="R209" s="6"/>
      <c r="S209" s="9">
        <f t="shared" si="37"/>
        <v>0</v>
      </c>
      <c r="T209" s="9">
        <f t="shared" si="44"/>
        <v>0</v>
      </c>
      <c r="U209" s="5"/>
      <c r="V209" s="5" t="s">
        <v>2137</v>
      </c>
      <c r="W209" s="5" t="s">
        <v>2139</v>
      </c>
      <c r="X209" s="5" t="s">
        <v>2138</v>
      </c>
      <c r="Y209" s="5" t="s">
        <v>1617</v>
      </c>
      <c r="Z209" s="5" t="s">
        <v>273</v>
      </c>
      <c r="AA209" s="5" t="s">
        <v>276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32">
        <f t="shared" si="38"/>
        <v>2</v>
      </c>
      <c r="AS209" s="32">
        <f t="shared" si="39"/>
        <v>2</v>
      </c>
      <c r="AT209" s="32">
        <f t="shared" si="40"/>
        <v>0</v>
      </c>
      <c r="AU209" s="32">
        <f t="shared" si="41"/>
        <v>0</v>
      </c>
      <c r="AV209" s="33">
        <f t="shared" si="42"/>
        <v>4.3397260273972602</v>
      </c>
      <c r="AW209" s="5"/>
      <c r="AX209" s="2">
        <f t="shared" si="43"/>
        <v>8.3397260273972602</v>
      </c>
      <c r="AY209" s="5"/>
      <c r="AZ209" s="5"/>
      <c r="BA209" s="5"/>
      <c r="BD209" s="10">
        <v>1</v>
      </c>
    </row>
    <row r="210" spans="1:56">
      <c r="A210" s="4">
        <v>209</v>
      </c>
      <c r="B210" s="5" t="s">
        <v>2140</v>
      </c>
      <c r="C210" s="5" t="s">
        <v>386</v>
      </c>
      <c r="D210" s="5" t="s">
        <v>2141</v>
      </c>
      <c r="E210" s="5" t="s">
        <v>1581</v>
      </c>
      <c r="F210" s="6">
        <v>29203</v>
      </c>
      <c r="G210" s="5" t="s">
        <v>1750</v>
      </c>
      <c r="H210" s="5" t="s">
        <v>1751</v>
      </c>
      <c r="I210" s="5" t="s">
        <v>103</v>
      </c>
      <c r="J210" s="5" t="s">
        <v>24</v>
      </c>
      <c r="K210" s="5" t="s">
        <v>25</v>
      </c>
      <c r="L210" s="7">
        <v>1</v>
      </c>
      <c r="M210" s="5" t="s">
        <v>38</v>
      </c>
      <c r="N210" s="6">
        <v>41212</v>
      </c>
      <c r="O210" s="8">
        <v>43090</v>
      </c>
      <c r="P210" s="9">
        <f t="shared" si="36"/>
        <v>5.1452054794520548</v>
      </c>
      <c r="Q210" s="6"/>
      <c r="R210" s="6"/>
      <c r="S210" s="9">
        <f t="shared" si="37"/>
        <v>0</v>
      </c>
      <c r="T210" s="9">
        <f t="shared" si="44"/>
        <v>0</v>
      </c>
      <c r="U210" s="5"/>
      <c r="V210" s="5" t="s">
        <v>105</v>
      </c>
      <c r="W210" s="5" t="s">
        <v>108</v>
      </c>
      <c r="X210" s="5" t="s">
        <v>2142</v>
      </c>
      <c r="Y210" s="5" t="s">
        <v>2143</v>
      </c>
      <c r="Z210" s="5" t="s">
        <v>410</v>
      </c>
      <c r="AA210" s="5" t="s">
        <v>413</v>
      </c>
      <c r="AB210" s="5"/>
      <c r="AC210" s="5" t="s">
        <v>2140</v>
      </c>
      <c r="AD210" s="5" t="s">
        <v>2144</v>
      </c>
      <c r="AE210" s="5" t="s">
        <v>2141</v>
      </c>
      <c r="AF210" s="5" t="s">
        <v>1463</v>
      </c>
      <c r="AG210" s="6">
        <v>32264</v>
      </c>
      <c r="AH210" s="5" t="s">
        <v>234</v>
      </c>
      <c r="AI210" s="5" t="s">
        <v>235</v>
      </c>
      <c r="AJ210" s="5" t="s">
        <v>103</v>
      </c>
      <c r="AK210" s="5" t="s">
        <v>1043</v>
      </c>
      <c r="AL210" s="5" t="s">
        <v>2146</v>
      </c>
      <c r="AM210" s="5" t="s">
        <v>2145</v>
      </c>
      <c r="AN210" s="5" t="s">
        <v>2147</v>
      </c>
      <c r="AO210" s="5" t="s">
        <v>347</v>
      </c>
      <c r="AP210" s="5" t="s">
        <v>350</v>
      </c>
      <c r="AQ210" s="5"/>
      <c r="AR210" s="27">
        <f t="shared" si="38"/>
        <v>4</v>
      </c>
      <c r="AS210" s="27">
        <f t="shared" si="39"/>
        <v>4</v>
      </c>
      <c r="AT210" s="27">
        <f t="shared" si="40"/>
        <v>0.5</v>
      </c>
      <c r="AU210" s="27">
        <f t="shared" si="41"/>
        <v>0</v>
      </c>
      <c r="AV210" s="30">
        <f t="shared" si="42"/>
        <v>20.580821917808219</v>
      </c>
      <c r="AW210" s="5"/>
      <c r="AX210" s="17">
        <f t="shared" si="43"/>
        <v>29.080821917808219</v>
      </c>
      <c r="AY210" s="5"/>
      <c r="AZ210" s="5"/>
      <c r="BA210" s="5"/>
      <c r="BD210" s="10">
        <v>0</v>
      </c>
    </row>
    <row r="211" spans="1:56">
      <c r="A211" s="1">
        <v>210</v>
      </c>
      <c r="B211" s="12" t="s">
        <v>2148</v>
      </c>
      <c r="C211" s="12" t="s">
        <v>39</v>
      </c>
      <c r="D211" s="5" t="s">
        <v>1447</v>
      </c>
      <c r="E211" s="5" t="s">
        <v>55</v>
      </c>
      <c r="F211" s="6">
        <v>31170</v>
      </c>
      <c r="G211" s="5" t="s">
        <v>49</v>
      </c>
      <c r="H211" s="5" t="s">
        <v>103</v>
      </c>
      <c r="I211" s="5" t="s">
        <v>103</v>
      </c>
      <c r="J211" s="5" t="s">
        <v>3758</v>
      </c>
      <c r="K211" s="5" t="s">
        <v>25</v>
      </c>
      <c r="L211" s="7">
        <v>1</v>
      </c>
      <c r="M211" s="5" t="s">
        <v>38</v>
      </c>
      <c r="N211" s="6">
        <v>42733</v>
      </c>
      <c r="O211" s="8">
        <v>43090</v>
      </c>
      <c r="P211" s="9">
        <f t="shared" si="36"/>
        <v>0.9780821917808219</v>
      </c>
      <c r="Q211" s="6">
        <v>41609</v>
      </c>
      <c r="R211" s="6">
        <v>42732</v>
      </c>
      <c r="S211" s="9">
        <f t="shared" si="37"/>
        <v>3.0767123287671234</v>
      </c>
      <c r="T211" s="9">
        <f t="shared" si="44"/>
        <v>3.0767123287671234</v>
      </c>
      <c r="U211" s="5"/>
      <c r="V211" s="5" t="s">
        <v>2149</v>
      </c>
      <c r="W211" s="5" t="s">
        <v>2151</v>
      </c>
      <c r="X211" s="5" t="s">
        <v>1036</v>
      </c>
      <c r="Y211" s="5" t="s">
        <v>1034</v>
      </c>
      <c r="Z211" s="5" t="s">
        <v>2150</v>
      </c>
      <c r="AA211" s="5" t="s">
        <v>2152</v>
      </c>
      <c r="AB211" s="5"/>
      <c r="AC211" s="5" t="s">
        <v>2153</v>
      </c>
      <c r="AD211" s="5" t="s">
        <v>2154</v>
      </c>
      <c r="AE211" s="5" t="s">
        <v>2155</v>
      </c>
      <c r="AF211" s="5" t="s">
        <v>2156</v>
      </c>
      <c r="AG211" s="6">
        <v>34413</v>
      </c>
      <c r="AH211" s="5" t="s">
        <v>76</v>
      </c>
      <c r="AI211" s="5" t="s">
        <v>102</v>
      </c>
      <c r="AJ211" s="5" t="s">
        <v>103</v>
      </c>
      <c r="AK211" s="5" t="s">
        <v>1456</v>
      </c>
      <c r="AL211" s="5" t="s">
        <v>1458</v>
      </c>
      <c r="AM211" s="5" t="s">
        <v>2157</v>
      </c>
      <c r="AN211" s="5" t="s">
        <v>2158</v>
      </c>
      <c r="AO211" s="5" t="s">
        <v>41</v>
      </c>
      <c r="AP211" s="5" t="s">
        <v>63</v>
      </c>
      <c r="AQ211" s="5"/>
      <c r="AR211" s="32">
        <f t="shared" si="38"/>
        <v>2</v>
      </c>
      <c r="AS211" s="32">
        <f t="shared" si="39"/>
        <v>4</v>
      </c>
      <c r="AT211" s="32">
        <f t="shared" si="40"/>
        <v>0.5</v>
      </c>
      <c r="AU211" s="32">
        <f t="shared" si="41"/>
        <v>0</v>
      </c>
      <c r="AV211" s="33">
        <f t="shared" si="42"/>
        <v>6.9890410958904106</v>
      </c>
      <c r="AW211" s="5"/>
      <c r="AX211" s="2">
        <f t="shared" si="43"/>
        <v>13.489041095890411</v>
      </c>
      <c r="AY211" s="5"/>
      <c r="AZ211" s="5"/>
      <c r="BA211" s="5"/>
      <c r="BD211" s="10">
        <v>1</v>
      </c>
    </row>
    <row r="212" spans="1:56">
      <c r="A212" s="4">
        <v>211</v>
      </c>
      <c r="B212" s="5" t="s">
        <v>2159</v>
      </c>
      <c r="C212" s="5" t="s">
        <v>578</v>
      </c>
      <c r="D212" s="5" t="s">
        <v>2160</v>
      </c>
      <c r="E212" s="5" t="s">
        <v>1649</v>
      </c>
      <c r="F212" s="6">
        <v>30552</v>
      </c>
      <c r="G212" s="5" t="s">
        <v>49</v>
      </c>
      <c r="H212" s="5" t="s">
        <v>103</v>
      </c>
      <c r="I212" s="5" t="s">
        <v>103</v>
      </c>
      <c r="J212" s="5" t="s">
        <v>3757</v>
      </c>
      <c r="K212" s="5" t="s">
        <v>25</v>
      </c>
      <c r="L212" s="7">
        <v>1</v>
      </c>
      <c r="M212" s="5" t="s">
        <v>38</v>
      </c>
      <c r="N212" s="6">
        <v>40178</v>
      </c>
      <c r="O212" s="8">
        <v>43090</v>
      </c>
      <c r="P212" s="9">
        <f t="shared" si="36"/>
        <v>7.978082191780822</v>
      </c>
      <c r="Q212" s="6"/>
      <c r="R212" s="6"/>
      <c r="S212" s="9">
        <f t="shared" si="37"/>
        <v>0</v>
      </c>
      <c r="T212" s="9">
        <f t="shared" si="44"/>
        <v>0</v>
      </c>
      <c r="U212" s="5"/>
      <c r="V212" s="5" t="s">
        <v>1273</v>
      </c>
      <c r="W212" s="5" t="s">
        <v>1274</v>
      </c>
      <c r="X212" s="5" t="s">
        <v>2159</v>
      </c>
      <c r="Y212" s="5" t="s">
        <v>2160</v>
      </c>
      <c r="Z212" s="5" t="s">
        <v>273</v>
      </c>
      <c r="AA212" s="5" t="s">
        <v>276</v>
      </c>
      <c r="AB212" s="5"/>
      <c r="AC212" s="5" t="s">
        <v>2161</v>
      </c>
      <c r="AD212" s="5" t="s">
        <v>2162</v>
      </c>
      <c r="AE212" s="5" t="s">
        <v>2164</v>
      </c>
      <c r="AF212" s="5" t="s">
        <v>290</v>
      </c>
      <c r="AG212" s="6">
        <v>27926</v>
      </c>
      <c r="AH212" s="5" t="s">
        <v>2163</v>
      </c>
      <c r="AI212" s="5" t="s">
        <v>2165</v>
      </c>
      <c r="AJ212" s="5" t="s">
        <v>2165</v>
      </c>
      <c r="AK212" s="5" t="s">
        <v>91</v>
      </c>
      <c r="AL212" s="5" t="s">
        <v>94</v>
      </c>
      <c r="AM212" s="5" t="s">
        <v>2166</v>
      </c>
      <c r="AN212" s="5" t="s">
        <v>2168</v>
      </c>
      <c r="AO212" s="5" t="s">
        <v>2167</v>
      </c>
      <c r="AP212" s="5" t="s">
        <v>2169</v>
      </c>
      <c r="AQ212" s="5"/>
      <c r="AR212" s="27">
        <f t="shared" si="38"/>
        <v>8</v>
      </c>
      <c r="AS212" s="27">
        <f t="shared" si="39"/>
        <v>4</v>
      </c>
      <c r="AT212" s="27">
        <f t="shared" si="40"/>
        <v>0.5</v>
      </c>
      <c r="AU212" s="27">
        <f t="shared" si="41"/>
        <v>0</v>
      </c>
      <c r="AV212" s="30">
        <f t="shared" si="42"/>
        <v>31.912328767123288</v>
      </c>
      <c r="AW212" s="5"/>
      <c r="AX212" s="17">
        <f t="shared" si="43"/>
        <v>44.412328767123284</v>
      </c>
      <c r="AY212" s="5"/>
      <c r="AZ212" s="5"/>
      <c r="BA212" s="5"/>
      <c r="BD212" s="10">
        <v>0</v>
      </c>
    </row>
    <row r="213" spans="1:56">
      <c r="A213" s="1">
        <v>212</v>
      </c>
      <c r="B213" s="12" t="s">
        <v>2170</v>
      </c>
      <c r="C213" s="12" t="s">
        <v>204</v>
      </c>
      <c r="D213" s="5" t="s">
        <v>2171</v>
      </c>
      <c r="E213" s="5" t="s">
        <v>1942</v>
      </c>
      <c r="F213" s="6">
        <v>25994</v>
      </c>
      <c r="G213" s="5" t="s">
        <v>320</v>
      </c>
      <c r="H213" s="5" t="s">
        <v>2172</v>
      </c>
      <c r="I213" s="5" t="s">
        <v>103</v>
      </c>
      <c r="J213" s="5" t="s">
        <v>24</v>
      </c>
      <c r="K213" s="5" t="s">
        <v>25</v>
      </c>
      <c r="L213" s="7">
        <v>4</v>
      </c>
      <c r="M213" s="5" t="s">
        <v>38</v>
      </c>
      <c r="N213" s="6">
        <v>40178</v>
      </c>
      <c r="O213" s="8">
        <v>43090</v>
      </c>
      <c r="P213" s="9">
        <f t="shared" si="36"/>
        <v>7.978082191780822</v>
      </c>
      <c r="Q213" s="6">
        <v>35032</v>
      </c>
      <c r="R213" s="6">
        <v>40080</v>
      </c>
      <c r="S213" s="9">
        <f t="shared" si="37"/>
        <v>13.830136986301369</v>
      </c>
      <c r="T213" s="9">
        <f>MIN(10,S213)</f>
        <v>10</v>
      </c>
      <c r="U213" s="5"/>
      <c r="V213" s="5" t="s">
        <v>424</v>
      </c>
      <c r="W213" s="5" t="s">
        <v>217</v>
      </c>
      <c r="X213" s="5" t="s">
        <v>2173</v>
      </c>
      <c r="Y213" s="5" t="s">
        <v>2174</v>
      </c>
      <c r="Z213" s="5" t="s">
        <v>192</v>
      </c>
      <c r="AA213" s="5" t="s">
        <v>194</v>
      </c>
      <c r="AB213" s="5"/>
      <c r="AC213" s="5" t="s">
        <v>2170</v>
      </c>
      <c r="AD213" s="5" t="s">
        <v>581</v>
      </c>
      <c r="AE213" s="5" t="s">
        <v>2171</v>
      </c>
      <c r="AF213" s="5" t="s">
        <v>583</v>
      </c>
      <c r="AG213" s="6">
        <v>26441</v>
      </c>
      <c r="AH213" s="5" t="s">
        <v>320</v>
      </c>
      <c r="AI213" s="5" t="s">
        <v>2172</v>
      </c>
      <c r="AJ213" s="5" t="s">
        <v>103</v>
      </c>
      <c r="AK213" s="5" t="s">
        <v>308</v>
      </c>
      <c r="AL213" s="5" t="s">
        <v>310</v>
      </c>
      <c r="AM213" s="5" t="s">
        <v>2175</v>
      </c>
      <c r="AN213" s="5" t="s">
        <v>2177</v>
      </c>
      <c r="AO213" s="5" t="s">
        <v>2176</v>
      </c>
      <c r="AP213" s="5" t="s">
        <v>2178</v>
      </c>
      <c r="AQ213" s="5"/>
      <c r="AR213" s="32">
        <f t="shared" si="38"/>
        <v>4</v>
      </c>
      <c r="AS213" s="32">
        <f t="shared" si="39"/>
        <v>4</v>
      </c>
      <c r="AT213" s="32">
        <f t="shared" si="40"/>
        <v>2</v>
      </c>
      <c r="AU213" s="32">
        <f t="shared" si="41"/>
        <v>0</v>
      </c>
      <c r="AV213" s="33">
        <f t="shared" si="42"/>
        <v>41.912328767123284</v>
      </c>
      <c r="AW213" s="5"/>
      <c r="AX213" s="2">
        <f t="shared" si="43"/>
        <v>51.912328767123284</v>
      </c>
      <c r="AY213" s="5" t="s">
        <v>4098</v>
      </c>
      <c r="AZ213" s="5" t="s">
        <v>4100</v>
      </c>
      <c r="BA213" s="5" t="s">
        <v>4113</v>
      </c>
      <c r="BD213" s="10">
        <v>1</v>
      </c>
    </row>
    <row r="214" spans="1:56">
      <c r="A214" s="4">
        <v>213</v>
      </c>
      <c r="B214" s="5" t="s">
        <v>346</v>
      </c>
      <c r="C214" s="5" t="s">
        <v>610</v>
      </c>
      <c r="D214" s="5" t="s">
        <v>349</v>
      </c>
      <c r="E214" s="5" t="s">
        <v>2179</v>
      </c>
      <c r="F214" s="6">
        <v>29955</v>
      </c>
      <c r="G214" s="5" t="s">
        <v>212</v>
      </c>
      <c r="H214" s="5" t="s">
        <v>213</v>
      </c>
      <c r="I214" s="5" t="s">
        <v>213</v>
      </c>
      <c r="J214" s="5" t="s">
        <v>3759</v>
      </c>
      <c r="K214" s="5" t="s">
        <v>37</v>
      </c>
      <c r="L214" s="7">
        <v>0</v>
      </c>
      <c r="M214" s="5" t="s">
        <v>38</v>
      </c>
      <c r="N214" s="6">
        <v>40603</v>
      </c>
      <c r="O214" s="8">
        <v>43090</v>
      </c>
      <c r="P214" s="9">
        <f t="shared" si="36"/>
        <v>6.8136986301369866</v>
      </c>
      <c r="Q214" s="6"/>
      <c r="R214" s="6"/>
      <c r="S214" s="9">
        <f t="shared" si="37"/>
        <v>0</v>
      </c>
      <c r="T214" s="9">
        <f t="shared" ref="T214:T220" si="45">MIN(5,S214)</f>
        <v>0</v>
      </c>
      <c r="U214" s="5"/>
      <c r="V214" s="5" t="s">
        <v>300</v>
      </c>
      <c r="W214" s="5" t="s">
        <v>302</v>
      </c>
      <c r="X214" s="5" t="s">
        <v>2180</v>
      </c>
      <c r="Y214" s="5" t="s">
        <v>2181</v>
      </c>
      <c r="Z214" s="5" t="s">
        <v>1051</v>
      </c>
      <c r="AA214" s="5" t="s">
        <v>1628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27">
        <f t="shared" si="38"/>
        <v>7</v>
      </c>
      <c r="AS214" s="27">
        <f t="shared" si="39"/>
        <v>2</v>
      </c>
      <c r="AT214" s="27">
        <f t="shared" si="40"/>
        <v>0</v>
      </c>
      <c r="AU214" s="27">
        <f t="shared" si="41"/>
        <v>0</v>
      </c>
      <c r="AV214" s="30">
        <f t="shared" si="42"/>
        <v>27.254794520547946</v>
      </c>
      <c r="AW214" s="5"/>
      <c r="AX214" s="17">
        <f t="shared" si="43"/>
        <v>36.254794520547946</v>
      </c>
      <c r="AY214" s="5"/>
      <c r="AZ214" s="5"/>
      <c r="BA214" s="5"/>
      <c r="BD214" s="10">
        <v>0</v>
      </c>
    </row>
    <row r="215" spans="1:56">
      <c r="A215" s="1">
        <v>214</v>
      </c>
      <c r="B215" s="12" t="s">
        <v>731</v>
      </c>
      <c r="C215" s="12" t="s">
        <v>84</v>
      </c>
      <c r="D215" s="5" t="s">
        <v>729</v>
      </c>
      <c r="E215" s="5" t="s">
        <v>2182</v>
      </c>
      <c r="F215" s="6">
        <v>30170</v>
      </c>
      <c r="G215" s="5" t="s">
        <v>49</v>
      </c>
      <c r="H215" s="5" t="s">
        <v>103</v>
      </c>
      <c r="I215" s="5" t="s">
        <v>103</v>
      </c>
      <c r="J215" s="5" t="s">
        <v>24</v>
      </c>
      <c r="K215" s="5" t="s">
        <v>25</v>
      </c>
      <c r="L215" s="7">
        <v>2</v>
      </c>
      <c r="M215" s="5" t="s">
        <v>38</v>
      </c>
      <c r="N215" s="6">
        <v>40603</v>
      </c>
      <c r="O215" s="8">
        <v>43090</v>
      </c>
      <c r="P215" s="9">
        <f t="shared" si="36"/>
        <v>6.8136986301369866</v>
      </c>
      <c r="Q215" s="6"/>
      <c r="R215" s="6"/>
      <c r="S215" s="9">
        <f t="shared" si="37"/>
        <v>0</v>
      </c>
      <c r="T215" s="9">
        <f t="shared" si="45"/>
        <v>0</v>
      </c>
      <c r="U215" s="5"/>
      <c r="V215" s="5" t="s">
        <v>1236</v>
      </c>
      <c r="W215" s="5" t="s">
        <v>1238</v>
      </c>
      <c r="X215" s="5" t="s">
        <v>2183</v>
      </c>
      <c r="Y215" s="5" t="s">
        <v>2184</v>
      </c>
      <c r="Z215" s="5" t="s">
        <v>561</v>
      </c>
      <c r="AA215" s="5" t="s">
        <v>1657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32">
        <f t="shared" si="38"/>
        <v>4</v>
      </c>
      <c r="AS215" s="32">
        <f t="shared" si="39"/>
        <v>4</v>
      </c>
      <c r="AT215" s="32">
        <f t="shared" si="40"/>
        <v>1</v>
      </c>
      <c r="AU215" s="32">
        <f t="shared" si="41"/>
        <v>0</v>
      </c>
      <c r="AV215" s="33">
        <f t="shared" si="42"/>
        <v>27.254794520547946</v>
      </c>
      <c r="AW215" s="5"/>
      <c r="AX215" s="2">
        <f t="shared" si="43"/>
        <v>36.254794520547946</v>
      </c>
      <c r="AY215" s="5"/>
      <c r="AZ215" s="5"/>
      <c r="BA215" s="5"/>
      <c r="BD215" s="10">
        <v>1</v>
      </c>
    </row>
    <row r="216" spans="1:56">
      <c r="A216" s="4">
        <v>215</v>
      </c>
      <c r="B216" s="5" t="s">
        <v>2185</v>
      </c>
      <c r="C216" s="5" t="s">
        <v>259</v>
      </c>
      <c r="D216" s="5" t="s">
        <v>2186</v>
      </c>
      <c r="E216" s="5" t="s">
        <v>786</v>
      </c>
      <c r="F216" s="6">
        <v>29428</v>
      </c>
      <c r="G216" s="5" t="s">
        <v>635</v>
      </c>
      <c r="H216" s="5" t="s">
        <v>636</v>
      </c>
      <c r="I216" s="5" t="s">
        <v>137</v>
      </c>
      <c r="J216" s="5" t="s">
        <v>3757</v>
      </c>
      <c r="K216" s="5" t="s">
        <v>37</v>
      </c>
      <c r="L216" s="7">
        <v>0</v>
      </c>
      <c r="M216" s="5" t="s">
        <v>38</v>
      </c>
      <c r="N216" s="6">
        <v>40630</v>
      </c>
      <c r="O216" s="8">
        <v>43090</v>
      </c>
      <c r="P216" s="9">
        <f t="shared" si="36"/>
        <v>6.7397260273972606</v>
      </c>
      <c r="Q216" s="6"/>
      <c r="R216" s="6"/>
      <c r="S216" s="9">
        <f t="shared" si="37"/>
        <v>0</v>
      </c>
      <c r="T216" s="9">
        <f t="shared" si="45"/>
        <v>0</v>
      </c>
      <c r="U216" s="5"/>
      <c r="V216" s="5" t="s">
        <v>1713</v>
      </c>
      <c r="W216" s="5" t="s">
        <v>1714</v>
      </c>
      <c r="X216" s="5" t="s">
        <v>2187</v>
      </c>
      <c r="Y216" s="5" t="s">
        <v>2188</v>
      </c>
      <c r="Z216" s="5" t="s">
        <v>114</v>
      </c>
      <c r="AA216" s="5" t="s">
        <v>127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27">
        <f t="shared" si="38"/>
        <v>8</v>
      </c>
      <c r="AS216" s="27">
        <f t="shared" si="39"/>
        <v>2</v>
      </c>
      <c r="AT216" s="27">
        <f t="shared" si="40"/>
        <v>0</v>
      </c>
      <c r="AU216" s="27">
        <f t="shared" si="41"/>
        <v>0</v>
      </c>
      <c r="AV216" s="30">
        <f t="shared" si="42"/>
        <v>26.958904109589042</v>
      </c>
      <c r="AW216" s="5"/>
      <c r="AX216" s="17">
        <f t="shared" si="43"/>
        <v>36.958904109589042</v>
      </c>
      <c r="AY216" s="5"/>
      <c r="AZ216" s="5"/>
      <c r="BA216" s="5"/>
      <c r="BD216" s="10">
        <v>0</v>
      </c>
    </row>
    <row r="217" spans="1:56">
      <c r="A217" s="1">
        <v>216</v>
      </c>
      <c r="B217" s="12" t="s">
        <v>2189</v>
      </c>
      <c r="C217" s="12" t="s">
        <v>2190</v>
      </c>
      <c r="D217" s="5" t="s">
        <v>2191</v>
      </c>
      <c r="E217" s="5" t="s">
        <v>1581</v>
      </c>
      <c r="F217" s="6">
        <v>30322</v>
      </c>
      <c r="G217" s="5" t="s">
        <v>387</v>
      </c>
      <c r="H217" s="5" t="s">
        <v>388</v>
      </c>
      <c r="I217" s="5" t="s">
        <v>103</v>
      </c>
      <c r="J217" s="5" t="s">
        <v>3759</v>
      </c>
      <c r="K217" s="5" t="s">
        <v>25</v>
      </c>
      <c r="L217" s="7">
        <v>1</v>
      </c>
      <c r="M217" s="5" t="s">
        <v>38</v>
      </c>
      <c r="N217" s="6">
        <v>41638</v>
      </c>
      <c r="O217" s="8">
        <v>43090</v>
      </c>
      <c r="P217" s="9">
        <f t="shared" si="36"/>
        <v>3.978082191780822</v>
      </c>
      <c r="Q217" s="6"/>
      <c r="R217" s="6"/>
      <c r="S217" s="9">
        <f t="shared" si="37"/>
        <v>0</v>
      </c>
      <c r="T217" s="9">
        <f t="shared" si="45"/>
        <v>0</v>
      </c>
      <c r="U217" s="5"/>
      <c r="V217" s="5" t="s">
        <v>396</v>
      </c>
      <c r="W217" s="5" t="s">
        <v>397</v>
      </c>
      <c r="X217" s="5" t="s">
        <v>841</v>
      </c>
      <c r="Y217" s="5" t="s">
        <v>843</v>
      </c>
      <c r="Z217" s="5" t="s">
        <v>1984</v>
      </c>
      <c r="AA217" s="5" t="s">
        <v>1985</v>
      </c>
      <c r="AB217" s="5"/>
      <c r="AC217" s="5" t="s">
        <v>2192</v>
      </c>
      <c r="AD217" s="5" t="s">
        <v>2193</v>
      </c>
      <c r="AE217" s="5" t="s">
        <v>2194</v>
      </c>
      <c r="AF217" s="5" t="s">
        <v>923</v>
      </c>
      <c r="AG217" s="6">
        <v>33373</v>
      </c>
      <c r="AH217" s="5" t="s">
        <v>76</v>
      </c>
      <c r="AI217" s="5" t="s">
        <v>102</v>
      </c>
      <c r="AJ217" s="5" t="s">
        <v>103</v>
      </c>
      <c r="AK217" s="5" t="s">
        <v>1456</v>
      </c>
      <c r="AL217" s="5" t="s">
        <v>1458</v>
      </c>
      <c r="AM217" s="5" t="s">
        <v>2195</v>
      </c>
      <c r="AN217" s="5" t="s">
        <v>2196</v>
      </c>
      <c r="AO217" s="5" t="s">
        <v>597</v>
      </c>
      <c r="AP217" s="5" t="s">
        <v>599</v>
      </c>
      <c r="AQ217" s="5"/>
      <c r="AR217" s="32">
        <f t="shared" si="38"/>
        <v>7</v>
      </c>
      <c r="AS217" s="32">
        <f t="shared" si="39"/>
        <v>4</v>
      </c>
      <c r="AT217" s="32">
        <f t="shared" si="40"/>
        <v>0.5</v>
      </c>
      <c r="AU217" s="32">
        <f t="shared" si="41"/>
        <v>0</v>
      </c>
      <c r="AV217" s="33">
        <f t="shared" si="42"/>
        <v>15.912328767123288</v>
      </c>
      <c r="AW217" s="5"/>
      <c r="AX217" s="2">
        <f t="shared" si="43"/>
        <v>27.412328767123288</v>
      </c>
      <c r="AY217" s="5"/>
      <c r="AZ217" s="5"/>
      <c r="BA217" s="5"/>
      <c r="BD217" s="10">
        <v>1</v>
      </c>
    </row>
    <row r="218" spans="1:56">
      <c r="A218" s="4">
        <v>217</v>
      </c>
      <c r="B218" s="5" t="s">
        <v>425</v>
      </c>
      <c r="C218" s="5" t="s">
        <v>160</v>
      </c>
      <c r="D218" s="5" t="s">
        <v>426</v>
      </c>
      <c r="E218" s="5" t="s">
        <v>2197</v>
      </c>
      <c r="F218" s="6">
        <v>28167</v>
      </c>
      <c r="G218" s="5" t="s">
        <v>1534</v>
      </c>
      <c r="H218" s="5" t="s">
        <v>1537</v>
      </c>
      <c r="I218" s="5" t="s">
        <v>184</v>
      </c>
      <c r="J218" s="5" t="s">
        <v>24</v>
      </c>
      <c r="K218" s="5" t="s">
        <v>37</v>
      </c>
      <c r="L218" s="7">
        <v>0</v>
      </c>
      <c r="M218" s="5" t="s">
        <v>38</v>
      </c>
      <c r="N218" s="6">
        <v>39802</v>
      </c>
      <c r="O218" s="8">
        <v>43090</v>
      </c>
      <c r="P218" s="9">
        <f t="shared" si="36"/>
        <v>9.0082191780821912</v>
      </c>
      <c r="Q218" s="6"/>
      <c r="R218" s="6"/>
      <c r="S218" s="9">
        <f t="shared" si="37"/>
        <v>0</v>
      </c>
      <c r="T218" s="9">
        <f t="shared" si="45"/>
        <v>0</v>
      </c>
      <c r="U218" s="5"/>
      <c r="V218" s="5" t="s">
        <v>23</v>
      </c>
      <c r="W218" s="5" t="s">
        <v>1291</v>
      </c>
      <c r="X218" s="5" t="s">
        <v>425</v>
      </c>
      <c r="Y218" s="5" t="s">
        <v>426</v>
      </c>
      <c r="Z218" s="5" t="s">
        <v>1138</v>
      </c>
      <c r="AA218" s="5" t="s">
        <v>1141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27">
        <f t="shared" si="38"/>
        <v>4</v>
      </c>
      <c r="AS218" s="27">
        <f t="shared" si="39"/>
        <v>2</v>
      </c>
      <c r="AT218" s="27">
        <f t="shared" si="40"/>
        <v>0</v>
      </c>
      <c r="AU218" s="27">
        <f t="shared" si="41"/>
        <v>0</v>
      </c>
      <c r="AV218" s="30">
        <f t="shared" si="42"/>
        <v>36.032876712328765</v>
      </c>
      <c r="AW218" s="5"/>
      <c r="AX218" s="17">
        <f t="shared" si="43"/>
        <v>42.032876712328765</v>
      </c>
      <c r="AY218" s="5"/>
      <c r="AZ218" s="5"/>
      <c r="BA218" s="5"/>
      <c r="BD218" s="10">
        <v>0</v>
      </c>
    </row>
    <row r="219" spans="1:56">
      <c r="A219" s="1">
        <v>218</v>
      </c>
      <c r="B219" s="12" t="s">
        <v>2198</v>
      </c>
      <c r="C219" s="12" t="s">
        <v>1093</v>
      </c>
      <c r="D219" s="5" t="s">
        <v>751</v>
      </c>
      <c r="E219" s="5" t="s">
        <v>1094</v>
      </c>
      <c r="F219" s="6">
        <v>26842</v>
      </c>
      <c r="G219" s="5" t="s">
        <v>670</v>
      </c>
      <c r="H219" s="5" t="s">
        <v>671</v>
      </c>
      <c r="I219" s="5" t="s">
        <v>103</v>
      </c>
      <c r="J219" s="5" t="s">
        <v>3759</v>
      </c>
      <c r="K219" s="5" t="s">
        <v>25</v>
      </c>
      <c r="L219" s="7">
        <v>0</v>
      </c>
      <c r="M219" s="5" t="s">
        <v>26</v>
      </c>
      <c r="N219" s="6">
        <v>40514</v>
      </c>
      <c r="O219" s="8">
        <v>43090</v>
      </c>
      <c r="P219" s="9">
        <f t="shared" si="36"/>
        <v>7.0575342465753428</v>
      </c>
      <c r="Q219" s="6">
        <v>39333</v>
      </c>
      <c r="R219" s="6">
        <v>40511</v>
      </c>
      <c r="S219" s="9">
        <f t="shared" si="37"/>
        <v>3.2273972602739724</v>
      </c>
      <c r="T219" s="9">
        <f t="shared" si="45"/>
        <v>3.2273972602739724</v>
      </c>
      <c r="U219" s="5"/>
      <c r="V219" s="5" t="s">
        <v>581</v>
      </c>
      <c r="W219" s="5" t="s">
        <v>583</v>
      </c>
      <c r="X219" s="5" t="s">
        <v>2199</v>
      </c>
      <c r="Y219" s="5" t="s">
        <v>2200</v>
      </c>
      <c r="Z219" s="5" t="s">
        <v>1778</v>
      </c>
      <c r="AA219" s="5" t="s">
        <v>2201</v>
      </c>
      <c r="AB219" s="5"/>
      <c r="AC219" s="5" t="s">
        <v>1116</v>
      </c>
      <c r="AD219" s="5" t="s">
        <v>522</v>
      </c>
      <c r="AE219" s="5" t="s">
        <v>2202</v>
      </c>
      <c r="AF219" s="5" t="s">
        <v>1508</v>
      </c>
      <c r="AG219" s="6">
        <v>30882</v>
      </c>
      <c r="AH219" s="5" t="s">
        <v>1173</v>
      </c>
      <c r="AI219" s="5" t="s">
        <v>667</v>
      </c>
      <c r="AJ219" s="5" t="s">
        <v>667</v>
      </c>
      <c r="AK219" s="5" t="s">
        <v>2203</v>
      </c>
      <c r="AL219" s="5" t="s">
        <v>910</v>
      </c>
      <c r="AM219" s="5" t="s">
        <v>2204</v>
      </c>
      <c r="AN219" s="5" t="s">
        <v>2206</v>
      </c>
      <c r="AO219" s="5" t="s">
        <v>2205</v>
      </c>
      <c r="AP219" s="5" t="s">
        <v>2207</v>
      </c>
      <c r="AQ219" s="5"/>
      <c r="AR219" s="32">
        <f t="shared" si="38"/>
        <v>7</v>
      </c>
      <c r="AS219" s="32">
        <f t="shared" si="39"/>
        <v>4</v>
      </c>
      <c r="AT219" s="32">
        <f t="shared" si="40"/>
        <v>0</v>
      </c>
      <c r="AU219" s="32">
        <f t="shared" si="41"/>
        <v>4</v>
      </c>
      <c r="AV219" s="33">
        <f t="shared" si="42"/>
        <v>31.457534246575342</v>
      </c>
      <c r="AW219" s="5"/>
      <c r="AX219" s="2">
        <f t="shared" si="43"/>
        <v>46.457534246575342</v>
      </c>
      <c r="AY219" s="5"/>
      <c r="AZ219" s="5"/>
      <c r="BA219" s="5"/>
      <c r="BD219" s="10">
        <v>1</v>
      </c>
    </row>
    <row r="220" spans="1:56">
      <c r="A220" s="4">
        <v>219</v>
      </c>
      <c r="B220" s="5" t="s">
        <v>2208</v>
      </c>
      <c r="C220" s="5" t="s">
        <v>1026</v>
      </c>
      <c r="D220" s="5" t="s">
        <v>614</v>
      </c>
      <c r="E220" s="5" t="s">
        <v>2209</v>
      </c>
      <c r="F220" s="6">
        <v>29268</v>
      </c>
      <c r="G220" s="5" t="s">
        <v>1996</v>
      </c>
      <c r="H220" s="5" t="s">
        <v>1165</v>
      </c>
      <c r="I220" s="5" t="s">
        <v>103</v>
      </c>
      <c r="J220" s="5" t="s">
        <v>24</v>
      </c>
      <c r="K220" s="5" t="s">
        <v>25</v>
      </c>
      <c r="L220" s="7">
        <v>2</v>
      </c>
      <c r="M220" s="5" t="s">
        <v>38</v>
      </c>
      <c r="N220" s="6">
        <v>40178</v>
      </c>
      <c r="O220" s="8">
        <v>43090</v>
      </c>
      <c r="P220" s="9">
        <f t="shared" si="36"/>
        <v>7.978082191780822</v>
      </c>
      <c r="Q220" s="6"/>
      <c r="R220" s="6"/>
      <c r="S220" s="9">
        <f t="shared" si="37"/>
        <v>0</v>
      </c>
      <c r="T220" s="9">
        <f t="shared" si="45"/>
        <v>0</v>
      </c>
      <c r="U220" s="5"/>
      <c r="V220" s="5" t="s">
        <v>300</v>
      </c>
      <c r="W220" s="5" t="s">
        <v>302</v>
      </c>
      <c r="X220" s="5" t="s">
        <v>2210</v>
      </c>
      <c r="Y220" s="5" t="s">
        <v>2211</v>
      </c>
      <c r="Z220" s="5" t="s">
        <v>933</v>
      </c>
      <c r="AA220" s="5" t="s">
        <v>935</v>
      </c>
      <c r="AB220" s="5"/>
      <c r="AC220" s="5" t="s">
        <v>351</v>
      </c>
      <c r="AD220" s="5" t="s">
        <v>2212</v>
      </c>
      <c r="AE220" s="5" t="s">
        <v>2213</v>
      </c>
      <c r="AF220" s="5" t="s">
        <v>1220</v>
      </c>
      <c r="AG220" s="6">
        <v>31986</v>
      </c>
      <c r="AH220" s="5" t="s">
        <v>76</v>
      </c>
      <c r="AI220" s="5" t="s">
        <v>102</v>
      </c>
      <c r="AJ220" s="5" t="s">
        <v>103</v>
      </c>
      <c r="AK220" s="5" t="s">
        <v>780</v>
      </c>
      <c r="AL220" s="5" t="s">
        <v>784</v>
      </c>
      <c r="AM220" s="5" t="s">
        <v>2214</v>
      </c>
      <c r="AN220" s="5" t="s">
        <v>2215</v>
      </c>
      <c r="AO220" s="5" t="s">
        <v>29</v>
      </c>
      <c r="AP220" s="5" t="s">
        <v>88</v>
      </c>
      <c r="AQ220" s="5"/>
      <c r="AR220" s="27">
        <f t="shared" si="38"/>
        <v>4</v>
      </c>
      <c r="AS220" s="27">
        <f t="shared" si="39"/>
        <v>4</v>
      </c>
      <c r="AT220" s="27">
        <f t="shared" si="40"/>
        <v>1</v>
      </c>
      <c r="AU220" s="27">
        <f t="shared" si="41"/>
        <v>0</v>
      </c>
      <c r="AV220" s="30">
        <f t="shared" si="42"/>
        <v>31.912328767123288</v>
      </c>
      <c r="AW220" s="5"/>
      <c r="AX220" s="17">
        <f t="shared" si="43"/>
        <v>40.912328767123284</v>
      </c>
      <c r="AY220" s="5"/>
      <c r="AZ220" s="5"/>
      <c r="BA220" s="5"/>
      <c r="BD220" s="10">
        <v>0</v>
      </c>
    </row>
    <row r="221" spans="1:56">
      <c r="A221" s="1">
        <v>220</v>
      </c>
      <c r="B221" s="12" t="s">
        <v>2216</v>
      </c>
      <c r="C221" s="12" t="s">
        <v>2217</v>
      </c>
      <c r="D221" s="5" t="s">
        <v>2218</v>
      </c>
      <c r="E221" s="5" t="s">
        <v>517</v>
      </c>
      <c r="F221" s="6">
        <v>27621</v>
      </c>
      <c r="G221" s="5" t="s">
        <v>719</v>
      </c>
      <c r="H221" s="5" t="s">
        <v>720</v>
      </c>
      <c r="I221" s="5" t="s">
        <v>137</v>
      </c>
      <c r="J221" s="5" t="s">
        <v>3759</v>
      </c>
      <c r="K221" s="5" t="s">
        <v>25</v>
      </c>
      <c r="L221" s="7">
        <v>2</v>
      </c>
      <c r="M221" s="5" t="s">
        <v>38</v>
      </c>
      <c r="N221" s="6">
        <v>39447</v>
      </c>
      <c r="O221" s="8">
        <v>43090</v>
      </c>
      <c r="P221" s="9">
        <f t="shared" si="36"/>
        <v>9.9808219178082194</v>
      </c>
      <c r="Q221" s="6">
        <v>37283</v>
      </c>
      <c r="R221" s="6">
        <v>39463</v>
      </c>
      <c r="S221" s="9">
        <f t="shared" si="37"/>
        <v>5.9726027397260273</v>
      </c>
      <c r="T221" s="9">
        <f>MIN(10,S221)</f>
        <v>5.9726027397260273</v>
      </c>
      <c r="U221" s="5"/>
      <c r="V221" s="5" t="s">
        <v>1631</v>
      </c>
      <c r="W221" s="5" t="s">
        <v>1633</v>
      </c>
      <c r="X221" s="5" t="s">
        <v>2219</v>
      </c>
      <c r="Y221" s="5" t="s">
        <v>2220</v>
      </c>
      <c r="Z221" s="5" t="s">
        <v>612</v>
      </c>
      <c r="AA221" s="5" t="s">
        <v>615</v>
      </c>
      <c r="AB221" s="5"/>
      <c r="AC221" s="5" t="s">
        <v>2221</v>
      </c>
      <c r="AD221" s="5" t="s">
        <v>259</v>
      </c>
      <c r="AE221" s="5" t="s">
        <v>2222</v>
      </c>
      <c r="AF221" s="5" t="s">
        <v>786</v>
      </c>
      <c r="AG221" s="6">
        <v>30706</v>
      </c>
      <c r="AH221" s="5" t="s">
        <v>719</v>
      </c>
      <c r="AI221" s="5" t="s">
        <v>720</v>
      </c>
      <c r="AJ221" s="5" t="s">
        <v>137</v>
      </c>
      <c r="AK221" s="5" t="s">
        <v>373</v>
      </c>
      <c r="AL221" s="5" t="s">
        <v>375</v>
      </c>
      <c r="AM221" s="5" t="s">
        <v>2216</v>
      </c>
      <c r="AN221" s="5" t="s">
        <v>2218</v>
      </c>
      <c r="AO221" s="5" t="s">
        <v>192</v>
      </c>
      <c r="AP221" s="5" t="s">
        <v>194</v>
      </c>
      <c r="AQ221" s="5"/>
      <c r="AR221" s="32">
        <f t="shared" si="38"/>
        <v>7</v>
      </c>
      <c r="AS221" s="32">
        <f t="shared" si="39"/>
        <v>4</v>
      </c>
      <c r="AT221" s="32">
        <f t="shared" si="40"/>
        <v>1</v>
      </c>
      <c r="AU221" s="32">
        <f t="shared" si="41"/>
        <v>0</v>
      </c>
      <c r="AV221" s="33">
        <f t="shared" si="42"/>
        <v>45.895890410958906</v>
      </c>
      <c r="AW221" s="5"/>
      <c r="AX221" s="2">
        <f t="shared" si="43"/>
        <v>57.895890410958906</v>
      </c>
      <c r="AY221" s="5"/>
      <c r="AZ221" s="5"/>
      <c r="BA221" s="5"/>
      <c r="BD221" s="10">
        <v>1</v>
      </c>
    </row>
    <row r="222" spans="1:56">
      <c r="A222" s="4">
        <v>221</v>
      </c>
      <c r="B222" s="5" t="s">
        <v>2223</v>
      </c>
      <c r="C222" s="5" t="s">
        <v>424</v>
      </c>
      <c r="D222" s="5" t="s">
        <v>2224</v>
      </c>
      <c r="E222" s="5" t="s">
        <v>217</v>
      </c>
      <c r="F222" s="6">
        <v>27735</v>
      </c>
      <c r="G222" s="5" t="s">
        <v>49</v>
      </c>
      <c r="H222" s="5" t="s">
        <v>103</v>
      </c>
      <c r="I222" s="5" t="s">
        <v>103</v>
      </c>
      <c r="J222" s="5" t="s">
        <v>24</v>
      </c>
      <c r="K222" s="5" t="s">
        <v>25</v>
      </c>
      <c r="L222" s="7">
        <v>2</v>
      </c>
      <c r="M222" s="5" t="s">
        <v>38</v>
      </c>
      <c r="N222" s="6">
        <v>39396</v>
      </c>
      <c r="O222" s="8">
        <v>43090</v>
      </c>
      <c r="P222" s="9">
        <f t="shared" si="36"/>
        <v>10.12054794520548</v>
      </c>
      <c r="Q222" s="6"/>
      <c r="R222" s="6"/>
      <c r="S222" s="9">
        <f t="shared" si="37"/>
        <v>0</v>
      </c>
      <c r="T222" s="9">
        <f>MIN(5,S222)</f>
        <v>0</v>
      </c>
      <c r="U222" s="5"/>
      <c r="V222" s="5" t="s">
        <v>123</v>
      </c>
      <c r="W222" s="5" t="s">
        <v>125</v>
      </c>
      <c r="X222" s="5" t="s">
        <v>476</v>
      </c>
      <c r="Y222" s="5" t="s">
        <v>478</v>
      </c>
      <c r="Z222" s="5" t="s">
        <v>360</v>
      </c>
      <c r="AA222" s="5" t="s">
        <v>362</v>
      </c>
      <c r="AB222" s="5"/>
      <c r="AC222" s="5" t="s">
        <v>2225</v>
      </c>
      <c r="AD222" s="5" t="s">
        <v>1358</v>
      </c>
      <c r="AE222" s="5" t="s">
        <v>2226</v>
      </c>
      <c r="AF222" s="5" t="s">
        <v>1360</v>
      </c>
      <c r="AG222" s="6">
        <v>31208</v>
      </c>
      <c r="AH222" s="5" t="s">
        <v>49</v>
      </c>
      <c r="AI222" s="5" t="s">
        <v>103</v>
      </c>
      <c r="AJ222" s="5" t="s">
        <v>103</v>
      </c>
      <c r="AK222" s="5" t="s">
        <v>250</v>
      </c>
      <c r="AL222" s="5" t="s">
        <v>252</v>
      </c>
      <c r="AM222" s="5" t="s">
        <v>2227</v>
      </c>
      <c r="AN222" s="5" t="s">
        <v>2228</v>
      </c>
      <c r="AO222" s="5" t="s">
        <v>33</v>
      </c>
      <c r="AP222" s="5" t="s">
        <v>72</v>
      </c>
      <c r="AQ222" s="5"/>
      <c r="AR222" s="27">
        <f t="shared" si="38"/>
        <v>4</v>
      </c>
      <c r="AS222" s="27">
        <f t="shared" si="39"/>
        <v>4</v>
      </c>
      <c r="AT222" s="27">
        <f t="shared" si="40"/>
        <v>1</v>
      </c>
      <c r="AU222" s="27">
        <f t="shared" si="41"/>
        <v>0</v>
      </c>
      <c r="AV222" s="30">
        <f t="shared" si="42"/>
        <v>40.482191780821921</v>
      </c>
      <c r="AW222" s="5"/>
      <c r="AX222" s="17">
        <f t="shared" si="43"/>
        <v>49.482191780821921</v>
      </c>
      <c r="AY222" s="5" t="s">
        <v>4098</v>
      </c>
      <c r="AZ222" s="5" t="s">
        <v>4100</v>
      </c>
      <c r="BA222" s="5" t="s">
        <v>4105</v>
      </c>
      <c r="BD222" s="10">
        <v>0</v>
      </c>
    </row>
    <row r="223" spans="1:56">
      <c r="A223" s="1">
        <v>222</v>
      </c>
      <c r="B223" s="12" t="s">
        <v>2229</v>
      </c>
      <c r="C223" s="12" t="s">
        <v>2230</v>
      </c>
      <c r="D223" s="5" t="s">
        <v>1585</v>
      </c>
      <c r="E223" s="5" t="s">
        <v>2231</v>
      </c>
      <c r="F223" s="6">
        <v>22403</v>
      </c>
      <c r="G223" s="5" t="s">
        <v>670</v>
      </c>
      <c r="H223" s="5" t="s">
        <v>671</v>
      </c>
      <c r="I223" s="5" t="s">
        <v>103</v>
      </c>
      <c r="J223" s="5" t="s">
        <v>24</v>
      </c>
      <c r="K223" s="5" t="s">
        <v>25</v>
      </c>
      <c r="L223" s="7">
        <v>5</v>
      </c>
      <c r="M223" s="5" t="s">
        <v>38</v>
      </c>
      <c r="N223" s="6">
        <v>40903</v>
      </c>
      <c r="O223" s="8">
        <v>43090</v>
      </c>
      <c r="P223" s="9">
        <f t="shared" si="36"/>
        <v>5.9917808219178079</v>
      </c>
      <c r="Q223" s="6"/>
      <c r="R223" s="6"/>
      <c r="S223" s="9">
        <f t="shared" si="37"/>
        <v>0</v>
      </c>
      <c r="T223" s="9">
        <f>MIN(5,S223)</f>
        <v>0</v>
      </c>
      <c r="U223" s="5"/>
      <c r="V223" s="5" t="s">
        <v>424</v>
      </c>
      <c r="W223" s="5" t="s">
        <v>217</v>
      </c>
      <c r="X223" s="5" t="s">
        <v>2232</v>
      </c>
      <c r="Y223" s="5" t="s">
        <v>2233</v>
      </c>
      <c r="Z223" s="5" t="s">
        <v>542</v>
      </c>
      <c r="AA223" s="5" t="s">
        <v>545</v>
      </c>
      <c r="AB223" s="5"/>
      <c r="AC223" s="5" t="s">
        <v>2229</v>
      </c>
      <c r="AD223" s="5" t="s">
        <v>554</v>
      </c>
      <c r="AE223" s="5" t="s">
        <v>1585</v>
      </c>
      <c r="AF223" s="5" t="s">
        <v>1596</v>
      </c>
      <c r="AG223" s="6">
        <v>19942</v>
      </c>
      <c r="AH223" s="5" t="s">
        <v>670</v>
      </c>
      <c r="AI223" s="5" t="s">
        <v>671</v>
      </c>
      <c r="AJ223" s="5" t="s">
        <v>103</v>
      </c>
      <c r="AK223" s="5" t="s">
        <v>105</v>
      </c>
      <c r="AL223" s="5" t="s">
        <v>108</v>
      </c>
      <c r="AM223" s="5" t="s">
        <v>2234</v>
      </c>
      <c r="AN223" s="5" t="s">
        <v>2236</v>
      </c>
      <c r="AO223" s="5" t="s">
        <v>2235</v>
      </c>
      <c r="AP223" s="5" t="s">
        <v>2237</v>
      </c>
      <c r="AQ223" s="5"/>
      <c r="AR223" s="32">
        <f t="shared" si="38"/>
        <v>4</v>
      </c>
      <c r="AS223" s="32">
        <f t="shared" si="39"/>
        <v>4</v>
      </c>
      <c r="AT223" s="32">
        <f t="shared" si="40"/>
        <v>2</v>
      </c>
      <c r="AU223" s="32">
        <f t="shared" si="41"/>
        <v>0</v>
      </c>
      <c r="AV223" s="33">
        <f t="shared" si="42"/>
        <v>23.967123287671232</v>
      </c>
      <c r="AW223" s="5"/>
      <c r="AX223" s="2">
        <f t="shared" si="43"/>
        <v>33.967123287671228</v>
      </c>
      <c r="AY223" s="5"/>
      <c r="AZ223" s="5"/>
      <c r="BA223" s="5"/>
      <c r="BD223" s="10">
        <v>1</v>
      </c>
    </row>
    <row r="224" spans="1:56">
      <c r="A224" s="4">
        <v>223</v>
      </c>
      <c r="B224" s="5" t="s">
        <v>2238</v>
      </c>
      <c r="C224" s="5" t="s">
        <v>816</v>
      </c>
      <c r="D224" s="5" t="s">
        <v>2239</v>
      </c>
      <c r="E224" s="5" t="s">
        <v>819</v>
      </c>
      <c r="F224" s="6">
        <v>28905</v>
      </c>
      <c r="G224" s="5" t="s">
        <v>320</v>
      </c>
      <c r="H224" s="5" t="s">
        <v>2172</v>
      </c>
      <c r="I224" s="5" t="s">
        <v>103</v>
      </c>
      <c r="J224" s="5" t="s">
        <v>24</v>
      </c>
      <c r="K224" s="5" t="s">
        <v>25</v>
      </c>
      <c r="L224" s="7">
        <v>2</v>
      </c>
      <c r="M224" s="5" t="s">
        <v>38</v>
      </c>
      <c r="N224" s="6">
        <v>40178</v>
      </c>
      <c r="O224" s="8">
        <v>43090</v>
      </c>
      <c r="P224" s="9">
        <f t="shared" si="36"/>
        <v>7.978082191780822</v>
      </c>
      <c r="Q224" s="6">
        <v>37257</v>
      </c>
      <c r="R224" s="6">
        <v>40185</v>
      </c>
      <c r="S224" s="9">
        <f t="shared" si="37"/>
        <v>8.0219178082191789</v>
      </c>
      <c r="T224" s="9">
        <f>MIN(10,S224)</f>
        <v>8.0219178082191789</v>
      </c>
      <c r="U224" s="5"/>
      <c r="V224" s="5" t="s">
        <v>123</v>
      </c>
      <c r="W224" s="5" t="s">
        <v>125</v>
      </c>
      <c r="X224" s="5" t="s">
        <v>386</v>
      </c>
      <c r="Y224" s="5" t="s">
        <v>2241</v>
      </c>
      <c r="Z224" s="5" t="s">
        <v>2240</v>
      </c>
      <c r="AA224" s="5" t="s">
        <v>1073</v>
      </c>
      <c r="AB224" s="5"/>
      <c r="AC224" s="5" t="s">
        <v>2242</v>
      </c>
      <c r="AD224" s="5" t="s">
        <v>160</v>
      </c>
      <c r="AE224" s="5" t="s">
        <v>2243</v>
      </c>
      <c r="AF224" s="5" t="s">
        <v>2197</v>
      </c>
      <c r="AG224" s="6">
        <v>31070</v>
      </c>
      <c r="AH224" s="5" t="s">
        <v>320</v>
      </c>
      <c r="AI224" s="5" t="s">
        <v>2172</v>
      </c>
      <c r="AJ224" s="5" t="s">
        <v>103</v>
      </c>
      <c r="AK224" s="5" t="s">
        <v>283</v>
      </c>
      <c r="AL224" s="5" t="s">
        <v>280</v>
      </c>
      <c r="AM224" s="5" t="s">
        <v>2244</v>
      </c>
      <c r="AN224" s="5" t="s">
        <v>2245</v>
      </c>
      <c r="AO224" s="5" t="s">
        <v>597</v>
      </c>
      <c r="AP224" s="5" t="s">
        <v>599</v>
      </c>
      <c r="AQ224" s="5"/>
      <c r="AR224" s="27">
        <f t="shared" si="38"/>
        <v>4</v>
      </c>
      <c r="AS224" s="27">
        <f t="shared" si="39"/>
        <v>4</v>
      </c>
      <c r="AT224" s="27">
        <f t="shared" si="40"/>
        <v>1</v>
      </c>
      <c r="AU224" s="27">
        <f t="shared" si="41"/>
        <v>0</v>
      </c>
      <c r="AV224" s="30">
        <f t="shared" si="42"/>
        <v>39.93424657534247</v>
      </c>
      <c r="AW224" s="5"/>
      <c r="AX224" s="17">
        <f t="shared" si="43"/>
        <v>48.93424657534247</v>
      </c>
      <c r="AY224" s="5"/>
      <c r="AZ224" s="5"/>
      <c r="BA224" s="5"/>
      <c r="BD224" s="10">
        <v>0</v>
      </c>
    </row>
    <row r="225" spans="1:56">
      <c r="A225" s="1">
        <v>224</v>
      </c>
      <c r="B225" s="12" t="s">
        <v>2246</v>
      </c>
      <c r="C225" s="12" t="s">
        <v>2031</v>
      </c>
      <c r="D225" s="5" t="s">
        <v>2248</v>
      </c>
      <c r="E225" s="5" t="s">
        <v>2033</v>
      </c>
      <c r="F225" s="6">
        <v>30488</v>
      </c>
      <c r="G225" s="5" t="s">
        <v>2247</v>
      </c>
      <c r="H225" s="5" t="s">
        <v>2249</v>
      </c>
      <c r="I225" s="5" t="s">
        <v>815</v>
      </c>
      <c r="J225" s="5" t="s">
        <v>24</v>
      </c>
      <c r="K225" s="5" t="s">
        <v>37</v>
      </c>
      <c r="L225" s="7">
        <v>0</v>
      </c>
      <c r="M225" s="5" t="s">
        <v>38</v>
      </c>
      <c r="N225" s="6">
        <v>41639</v>
      </c>
      <c r="O225" s="8">
        <v>43090</v>
      </c>
      <c r="P225" s="9">
        <f t="shared" si="36"/>
        <v>3.9753424657534246</v>
      </c>
      <c r="Q225" s="6"/>
      <c r="R225" s="6"/>
      <c r="S225" s="9">
        <f t="shared" si="37"/>
        <v>0</v>
      </c>
      <c r="T225" s="9">
        <f>MIN(5,S225)</f>
        <v>0</v>
      </c>
      <c r="U225" s="5"/>
      <c r="V225" s="5" t="s">
        <v>308</v>
      </c>
      <c r="W225" s="5" t="s">
        <v>310</v>
      </c>
      <c r="X225" s="5" t="s">
        <v>2246</v>
      </c>
      <c r="Y225" s="5" t="s">
        <v>3853</v>
      </c>
      <c r="Z225" s="5" t="s">
        <v>3138</v>
      </c>
      <c r="AA225" s="5" t="s">
        <v>232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32">
        <f t="shared" si="38"/>
        <v>4</v>
      </c>
      <c r="AS225" s="32">
        <f t="shared" si="39"/>
        <v>2</v>
      </c>
      <c r="AT225" s="32">
        <f t="shared" si="40"/>
        <v>0</v>
      </c>
      <c r="AU225" s="32">
        <f t="shared" si="41"/>
        <v>0</v>
      </c>
      <c r="AV225" s="33">
        <f t="shared" si="42"/>
        <v>15.901369863013699</v>
      </c>
      <c r="AW225" s="5"/>
      <c r="AX225" s="2">
        <f t="shared" si="43"/>
        <v>21.901369863013699</v>
      </c>
      <c r="AY225" s="5"/>
      <c r="AZ225" s="5"/>
      <c r="BA225" s="5"/>
      <c r="BD225" s="10">
        <v>1</v>
      </c>
    </row>
    <row r="226" spans="1:56">
      <c r="A226" s="4">
        <v>225</v>
      </c>
      <c r="B226" s="5" t="s">
        <v>1854</v>
      </c>
      <c r="C226" s="5" t="s">
        <v>2252</v>
      </c>
      <c r="D226" s="5" t="s">
        <v>1855</v>
      </c>
      <c r="E226" s="5" t="s">
        <v>2253</v>
      </c>
      <c r="F226" s="6">
        <v>30479</v>
      </c>
      <c r="G226" s="5" t="s">
        <v>320</v>
      </c>
      <c r="H226" s="5" t="s">
        <v>2172</v>
      </c>
      <c r="I226" s="5" t="s">
        <v>103</v>
      </c>
      <c r="J226" s="5" t="s">
        <v>3759</v>
      </c>
      <c r="K226" s="5" t="s">
        <v>25</v>
      </c>
      <c r="L226" s="7">
        <v>0</v>
      </c>
      <c r="M226" s="5" t="s">
        <v>38</v>
      </c>
      <c r="N226" s="6">
        <v>40603</v>
      </c>
      <c r="O226" s="8">
        <v>43090</v>
      </c>
      <c r="P226" s="9">
        <f t="shared" si="36"/>
        <v>6.8136986301369866</v>
      </c>
      <c r="Q226" s="6"/>
      <c r="R226" s="6"/>
      <c r="S226" s="9">
        <f t="shared" si="37"/>
        <v>0</v>
      </c>
      <c r="T226" s="9">
        <f>MIN(5,S226)</f>
        <v>0</v>
      </c>
      <c r="U226" s="5"/>
      <c r="V226" s="5" t="s">
        <v>2250</v>
      </c>
      <c r="W226" s="5" t="s">
        <v>2251</v>
      </c>
      <c r="X226" s="5" t="s">
        <v>1854</v>
      </c>
      <c r="Y226" s="5" t="s">
        <v>1855</v>
      </c>
      <c r="Z226" s="5" t="s">
        <v>2252</v>
      </c>
      <c r="AA226" s="5" t="s">
        <v>2253</v>
      </c>
      <c r="AB226" s="5"/>
      <c r="AC226" s="5" t="s">
        <v>2254</v>
      </c>
      <c r="AD226" s="5" t="s">
        <v>2255</v>
      </c>
      <c r="AE226" s="5" t="s">
        <v>2256</v>
      </c>
      <c r="AF226" s="5" t="s">
        <v>2257</v>
      </c>
      <c r="AG226" s="6">
        <v>29108</v>
      </c>
      <c r="AH226" s="5" t="s">
        <v>648</v>
      </c>
      <c r="AI226" s="5" t="s">
        <v>514</v>
      </c>
      <c r="AJ226" s="5" t="s">
        <v>514</v>
      </c>
      <c r="AK226" s="5" t="s">
        <v>1189</v>
      </c>
      <c r="AL226" s="5" t="s">
        <v>1191</v>
      </c>
      <c r="AM226" s="5" t="s">
        <v>2258</v>
      </c>
      <c r="AN226" s="5" t="s">
        <v>2260</v>
      </c>
      <c r="AO226" s="5" t="s">
        <v>2259</v>
      </c>
      <c r="AP226" s="5" t="s">
        <v>2261</v>
      </c>
      <c r="AQ226" s="5"/>
      <c r="AR226" s="27">
        <f t="shared" si="38"/>
        <v>7</v>
      </c>
      <c r="AS226" s="27">
        <f t="shared" si="39"/>
        <v>4</v>
      </c>
      <c r="AT226" s="27">
        <f t="shared" si="40"/>
        <v>0</v>
      </c>
      <c r="AU226" s="27">
        <f t="shared" si="41"/>
        <v>0</v>
      </c>
      <c r="AV226" s="30">
        <f t="shared" si="42"/>
        <v>27.254794520547946</v>
      </c>
      <c r="AW226" s="5"/>
      <c r="AX226" s="17">
        <f t="shared" si="43"/>
        <v>38.254794520547946</v>
      </c>
      <c r="AY226" s="5"/>
      <c r="AZ226" s="5"/>
      <c r="BA226" s="5"/>
      <c r="BD226" s="10">
        <v>0</v>
      </c>
    </row>
    <row r="227" spans="1:56">
      <c r="A227" s="1">
        <v>226</v>
      </c>
      <c r="B227" s="12" t="s">
        <v>2262</v>
      </c>
      <c r="C227" s="12" t="s">
        <v>105</v>
      </c>
      <c r="D227" s="5" t="s">
        <v>2263</v>
      </c>
      <c r="E227" s="5" t="s">
        <v>108</v>
      </c>
      <c r="F227" s="6">
        <v>29040</v>
      </c>
      <c r="G227" s="5" t="s">
        <v>212</v>
      </c>
      <c r="H227" s="5" t="s">
        <v>213</v>
      </c>
      <c r="I227" s="5" t="s">
        <v>213</v>
      </c>
      <c r="J227" s="5" t="s">
        <v>3757</v>
      </c>
      <c r="K227" s="5" t="s">
        <v>25</v>
      </c>
      <c r="L227" s="7">
        <v>3</v>
      </c>
      <c r="M227" s="5" t="s">
        <v>38</v>
      </c>
      <c r="N227" s="6">
        <v>39802</v>
      </c>
      <c r="O227" s="8">
        <v>43090</v>
      </c>
      <c r="P227" s="9">
        <f t="shared" si="36"/>
        <v>9.0082191780821912</v>
      </c>
      <c r="Q227" s="6"/>
      <c r="R227" s="6"/>
      <c r="S227" s="9">
        <f t="shared" si="37"/>
        <v>0</v>
      </c>
      <c r="T227" s="9">
        <f>MIN(5,S227)</f>
        <v>0</v>
      </c>
      <c r="U227" s="5"/>
      <c r="V227" s="5" t="s">
        <v>533</v>
      </c>
      <c r="W227" s="5" t="s">
        <v>535</v>
      </c>
      <c r="X227" s="5" t="s">
        <v>2264</v>
      </c>
      <c r="Y227" s="5" t="s">
        <v>2266</v>
      </c>
      <c r="Z227" s="5" t="s">
        <v>2265</v>
      </c>
      <c r="AA227" s="5" t="s">
        <v>1128</v>
      </c>
      <c r="AB227" s="5"/>
      <c r="AC227" s="5" t="s">
        <v>2267</v>
      </c>
      <c r="AD227" s="5" t="s">
        <v>2268</v>
      </c>
      <c r="AE227" s="5" t="s">
        <v>1383</v>
      </c>
      <c r="AF227" s="5" t="s">
        <v>2269</v>
      </c>
      <c r="AG227" s="6">
        <v>31720</v>
      </c>
      <c r="AH227" s="5" t="s">
        <v>212</v>
      </c>
      <c r="AI227" s="5" t="s">
        <v>213</v>
      </c>
      <c r="AJ227" s="5" t="s">
        <v>213</v>
      </c>
      <c r="AK227" s="5" t="s">
        <v>197</v>
      </c>
      <c r="AL227" s="5" t="s">
        <v>200</v>
      </c>
      <c r="AM227" s="5" t="s">
        <v>2270</v>
      </c>
      <c r="AN227" s="5" t="s">
        <v>2271</v>
      </c>
      <c r="AO227" s="5" t="s">
        <v>331</v>
      </c>
      <c r="AP227" s="5" t="s">
        <v>334</v>
      </c>
      <c r="AQ227" s="5"/>
      <c r="AR227" s="32">
        <f t="shared" si="38"/>
        <v>8</v>
      </c>
      <c r="AS227" s="32">
        <f t="shared" si="39"/>
        <v>4</v>
      </c>
      <c r="AT227" s="32">
        <f t="shared" si="40"/>
        <v>1.5</v>
      </c>
      <c r="AU227" s="32">
        <f t="shared" si="41"/>
        <v>0</v>
      </c>
      <c r="AV227" s="33">
        <f t="shared" si="42"/>
        <v>36.032876712328765</v>
      </c>
      <c r="AW227" s="5"/>
      <c r="AX227" s="2">
        <f t="shared" si="43"/>
        <v>49.532876712328765</v>
      </c>
      <c r="AY227" s="5"/>
      <c r="AZ227" s="5"/>
      <c r="BA227" s="5"/>
      <c r="BD227" s="10">
        <v>1</v>
      </c>
    </row>
    <row r="228" spans="1:56">
      <c r="A228" s="4">
        <v>227</v>
      </c>
      <c r="B228" s="5" t="s">
        <v>2272</v>
      </c>
      <c r="C228" s="5" t="s">
        <v>550</v>
      </c>
      <c r="D228" s="5" t="s">
        <v>2273</v>
      </c>
      <c r="E228" s="5" t="s">
        <v>553</v>
      </c>
      <c r="F228" s="5">
        <v>1975</v>
      </c>
      <c r="G228" s="5" t="s">
        <v>343</v>
      </c>
      <c r="H228" s="5" t="s">
        <v>344</v>
      </c>
      <c r="I228" s="5" t="s">
        <v>103</v>
      </c>
      <c r="J228" s="5" t="s">
        <v>24</v>
      </c>
      <c r="K228" s="5" t="s">
        <v>25</v>
      </c>
      <c r="L228" s="7">
        <v>0</v>
      </c>
      <c r="M228" s="5" t="s">
        <v>26</v>
      </c>
      <c r="N228" s="6">
        <v>41224</v>
      </c>
      <c r="O228" s="8">
        <v>43090</v>
      </c>
      <c r="P228" s="9">
        <f t="shared" si="36"/>
        <v>5.1123287671232873</v>
      </c>
      <c r="Q228" s="6">
        <v>37257</v>
      </c>
      <c r="R228" s="6">
        <v>40858</v>
      </c>
      <c r="S228" s="9">
        <f t="shared" si="37"/>
        <v>9.8657534246575338</v>
      </c>
      <c r="T228" s="9">
        <f>MIN(10,S228)</f>
        <v>9.8657534246575338</v>
      </c>
      <c r="U228" s="5"/>
      <c r="V228" s="5" t="s">
        <v>242</v>
      </c>
      <c r="W228" s="5" t="s">
        <v>245</v>
      </c>
      <c r="X228" s="5" t="s">
        <v>850</v>
      </c>
      <c r="Y228" s="5" t="s">
        <v>1114</v>
      </c>
      <c r="Z228" s="5" t="s">
        <v>199</v>
      </c>
      <c r="AA228" s="5" t="s">
        <v>202</v>
      </c>
      <c r="AB228" s="5"/>
      <c r="AC228" s="5" t="s">
        <v>1817</v>
      </c>
      <c r="AD228" s="5" t="s">
        <v>123</v>
      </c>
      <c r="AE228" s="5" t="s">
        <v>1731</v>
      </c>
      <c r="AF228" s="5" t="s">
        <v>125</v>
      </c>
      <c r="AG228" s="6">
        <v>26944</v>
      </c>
      <c r="AH228" s="5" t="s">
        <v>1732</v>
      </c>
      <c r="AI228" s="5" t="s">
        <v>1733</v>
      </c>
      <c r="AJ228" s="5" t="s">
        <v>514</v>
      </c>
      <c r="AK228" s="5" t="s">
        <v>418</v>
      </c>
      <c r="AL228" s="5" t="s">
        <v>420</v>
      </c>
      <c r="AM228" s="5" t="s">
        <v>1257</v>
      </c>
      <c r="AN228" s="5" t="s">
        <v>1258</v>
      </c>
      <c r="AO228" s="5" t="s">
        <v>550</v>
      </c>
      <c r="AP228" s="5" t="s">
        <v>553</v>
      </c>
      <c r="AQ228" s="5"/>
      <c r="AR228" s="27">
        <f t="shared" si="38"/>
        <v>4</v>
      </c>
      <c r="AS228" s="27">
        <f t="shared" si="39"/>
        <v>4</v>
      </c>
      <c r="AT228" s="27">
        <f t="shared" si="40"/>
        <v>0</v>
      </c>
      <c r="AU228" s="27">
        <f t="shared" si="41"/>
        <v>4</v>
      </c>
      <c r="AV228" s="30">
        <f t="shared" si="42"/>
        <v>30.315068493150683</v>
      </c>
      <c r="AW228" s="5"/>
      <c r="AX228" s="17">
        <f t="shared" si="43"/>
        <v>42.315068493150683</v>
      </c>
      <c r="AY228" s="5"/>
      <c r="AZ228" s="5"/>
      <c r="BA228" s="5"/>
      <c r="BD228" s="10">
        <v>0</v>
      </c>
    </row>
    <row r="229" spans="1:56">
      <c r="A229" s="1">
        <v>228</v>
      </c>
      <c r="B229" s="12" t="s">
        <v>2274</v>
      </c>
      <c r="C229" s="12" t="s">
        <v>1984</v>
      </c>
      <c r="D229" s="5" t="s">
        <v>2275</v>
      </c>
      <c r="E229" s="5" t="s">
        <v>1985</v>
      </c>
      <c r="F229" s="6">
        <v>25091</v>
      </c>
      <c r="G229" s="5" t="s">
        <v>482</v>
      </c>
      <c r="H229" s="5" t="s">
        <v>483</v>
      </c>
      <c r="I229" s="5" t="s">
        <v>103</v>
      </c>
      <c r="J229" s="5" t="s">
        <v>3758</v>
      </c>
      <c r="K229" s="5" t="s">
        <v>25</v>
      </c>
      <c r="L229" s="7">
        <v>1</v>
      </c>
      <c r="M229" s="5" t="s">
        <v>38</v>
      </c>
      <c r="N229" s="6">
        <v>42733</v>
      </c>
      <c r="O229" s="8">
        <v>43090</v>
      </c>
      <c r="P229" s="9">
        <f t="shared" si="36"/>
        <v>0.9780821917808219</v>
      </c>
      <c r="Q229" s="6"/>
      <c r="R229" s="6"/>
      <c r="S229" s="9">
        <f t="shared" si="37"/>
        <v>0</v>
      </c>
      <c r="T229" s="9">
        <f t="shared" ref="T229:T237" si="46">MIN(5,S229)</f>
        <v>0</v>
      </c>
      <c r="U229" s="5"/>
      <c r="V229" s="5" t="s">
        <v>1456</v>
      </c>
      <c r="W229" s="5" t="s">
        <v>1458</v>
      </c>
      <c r="X229" s="5" t="s">
        <v>2276</v>
      </c>
      <c r="Y229" s="5" t="s">
        <v>2275</v>
      </c>
      <c r="Z229" s="5" t="s">
        <v>33</v>
      </c>
      <c r="AA229" s="5" t="s">
        <v>72</v>
      </c>
      <c r="AB229" s="5"/>
      <c r="AC229" s="5" t="s">
        <v>2277</v>
      </c>
      <c r="AD229" s="5" t="s">
        <v>2278</v>
      </c>
      <c r="AE229" s="5" t="s">
        <v>2279</v>
      </c>
      <c r="AF229" s="5" t="s">
        <v>2280</v>
      </c>
      <c r="AG229" s="6">
        <v>24351</v>
      </c>
      <c r="AH229" s="5" t="s">
        <v>482</v>
      </c>
      <c r="AI229" s="5" t="s">
        <v>483</v>
      </c>
      <c r="AJ229" s="5" t="s">
        <v>103</v>
      </c>
      <c r="AK229" s="5" t="s">
        <v>424</v>
      </c>
      <c r="AL229" s="5" t="s">
        <v>217</v>
      </c>
      <c r="AM229" s="5" t="s">
        <v>2281</v>
      </c>
      <c r="AN229" s="5" t="s">
        <v>2282</v>
      </c>
      <c r="AO229" s="5" t="s">
        <v>1754</v>
      </c>
      <c r="AP229" s="5" t="s">
        <v>1757</v>
      </c>
      <c r="AQ229" s="5"/>
      <c r="AR229" s="32">
        <f t="shared" si="38"/>
        <v>2</v>
      </c>
      <c r="AS229" s="32">
        <f t="shared" si="39"/>
        <v>4</v>
      </c>
      <c r="AT229" s="32">
        <f t="shared" si="40"/>
        <v>0.5</v>
      </c>
      <c r="AU229" s="32">
        <f t="shared" si="41"/>
        <v>0</v>
      </c>
      <c r="AV229" s="33">
        <f t="shared" si="42"/>
        <v>3.9123287671232876</v>
      </c>
      <c r="AW229" s="5"/>
      <c r="AX229" s="2">
        <f t="shared" si="43"/>
        <v>10.412328767123288</v>
      </c>
      <c r="AY229" s="5"/>
      <c r="AZ229" s="5"/>
      <c r="BA229" s="5"/>
      <c r="BD229" s="10">
        <v>1</v>
      </c>
    </row>
    <row r="230" spans="1:56">
      <c r="A230" s="4">
        <v>229</v>
      </c>
      <c r="B230" s="5" t="s">
        <v>2283</v>
      </c>
      <c r="C230" s="5" t="s">
        <v>767</v>
      </c>
      <c r="D230" s="5" t="s">
        <v>2284</v>
      </c>
      <c r="E230" s="5" t="s">
        <v>769</v>
      </c>
      <c r="F230" s="6">
        <v>29926</v>
      </c>
      <c r="G230" s="5" t="s">
        <v>670</v>
      </c>
      <c r="H230" s="5" t="s">
        <v>671</v>
      </c>
      <c r="I230" s="5" t="s">
        <v>103</v>
      </c>
      <c r="J230" s="5" t="s">
        <v>3759</v>
      </c>
      <c r="K230" s="5" t="s">
        <v>25</v>
      </c>
      <c r="L230" s="7">
        <v>2</v>
      </c>
      <c r="M230" s="5" t="s">
        <v>38</v>
      </c>
      <c r="N230" s="6">
        <v>39433</v>
      </c>
      <c r="O230" s="8">
        <v>43090</v>
      </c>
      <c r="P230" s="9">
        <f t="shared" si="36"/>
        <v>10.019178082191781</v>
      </c>
      <c r="Q230" s="6"/>
      <c r="R230" s="6"/>
      <c r="S230" s="9">
        <f t="shared" si="37"/>
        <v>0</v>
      </c>
      <c r="T230" s="9">
        <f t="shared" si="46"/>
        <v>0</v>
      </c>
      <c r="U230" s="5"/>
      <c r="V230" s="5" t="s">
        <v>294</v>
      </c>
      <c r="W230" s="5" t="s">
        <v>574</v>
      </c>
      <c r="X230" s="5" t="s">
        <v>2285</v>
      </c>
      <c r="Y230" s="5" t="s">
        <v>2286</v>
      </c>
      <c r="Z230" s="5" t="s">
        <v>324</v>
      </c>
      <c r="AA230" s="5" t="s">
        <v>2287</v>
      </c>
      <c r="AB230" s="5"/>
      <c r="AC230" s="5" t="s">
        <v>2288</v>
      </c>
      <c r="AD230" s="5" t="s">
        <v>283</v>
      </c>
      <c r="AE230" s="5" t="s">
        <v>2289</v>
      </c>
      <c r="AF230" s="5" t="s">
        <v>280</v>
      </c>
      <c r="AG230" s="6">
        <v>31064</v>
      </c>
      <c r="AH230" s="5" t="s">
        <v>49</v>
      </c>
      <c r="AI230" s="5" t="s">
        <v>103</v>
      </c>
      <c r="AJ230" s="5" t="s">
        <v>103</v>
      </c>
      <c r="AK230" s="5" t="s">
        <v>105</v>
      </c>
      <c r="AL230" s="5" t="s">
        <v>108</v>
      </c>
      <c r="AM230" s="5" t="s">
        <v>2290</v>
      </c>
      <c r="AN230" s="5" t="s">
        <v>2291</v>
      </c>
      <c r="AO230" s="5" t="s">
        <v>842</v>
      </c>
      <c r="AP230" s="5" t="s">
        <v>844</v>
      </c>
      <c r="AQ230" s="5"/>
      <c r="AR230" s="27">
        <f t="shared" si="38"/>
        <v>7</v>
      </c>
      <c r="AS230" s="27">
        <f t="shared" si="39"/>
        <v>4</v>
      </c>
      <c r="AT230" s="27">
        <f t="shared" si="40"/>
        <v>1</v>
      </c>
      <c r="AU230" s="27">
        <f t="shared" si="41"/>
        <v>0</v>
      </c>
      <c r="AV230" s="30">
        <f t="shared" si="42"/>
        <v>40.076712328767123</v>
      </c>
      <c r="AW230" s="5"/>
      <c r="AX230" s="17">
        <f t="shared" si="43"/>
        <v>52.076712328767123</v>
      </c>
      <c r="AY230" s="5" t="s">
        <v>4098</v>
      </c>
      <c r="AZ230" s="5" t="s">
        <v>4100</v>
      </c>
      <c r="BA230" s="5" t="s">
        <v>4099</v>
      </c>
      <c r="BD230" s="10">
        <v>0</v>
      </c>
    </row>
    <row r="231" spans="1:56">
      <c r="A231" s="1">
        <v>230</v>
      </c>
      <c r="B231" s="12" t="s">
        <v>2272</v>
      </c>
      <c r="C231" s="12" t="s">
        <v>2292</v>
      </c>
      <c r="D231" s="5" t="s">
        <v>2273</v>
      </c>
      <c r="E231" s="5" t="s">
        <v>2293</v>
      </c>
      <c r="F231" s="6">
        <v>29606</v>
      </c>
      <c r="G231" s="5" t="s">
        <v>49</v>
      </c>
      <c r="H231" s="5" t="s">
        <v>103</v>
      </c>
      <c r="I231" s="5" t="s">
        <v>103</v>
      </c>
      <c r="J231" s="5" t="s">
        <v>3759</v>
      </c>
      <c r="K231" s="5" t="s">
        <v>25</v>
      </c>
      <c r="L231" s="7">
        <v>2</v>
      </c>
      <c r="M231" s="5" t="s">
        <v>26</v>
      </c>
      <c r="N231" s="6">
        <v>40505</v>
      </c>
      <c r="O231" s="8">
        <v>43090</v>
      </c>
      <c r="P231" s="9">
        <f t="shared" si="36"/>
        <v>7.0821917808219181</v>
      </c>
      <c r="Q231" s="6"/>
      <c r="R231" s="6"/>
      <c r="S231" s="9">
        <f t="shared" si="37"/>
        <v>0</v>
      </c>
      <c r="T231" s="9">
        <f t="shared" si="46"/>
        <v>0</v>
      </c>
      <c r="U231" s="5"/>
      <c r="V231" s="5" t="s">
        <v>105</v>
      </c>
      <c r="W231" s="5" t="s">
        <v>108</v>
      </c>
      <c r="X231" s="5" t="s">
        <v>138</v>
      </c>
      <c r="Y231" s="5" t="s">
        <v>140</v>
      </c>
      <c r="Z231" s="5" t="s">
        <v>528</v>
      </c>
      <c r="AA231" s="5" t="s">
        <v>2294</v>
      </c>
      <c r="AB231" s="5"/>
      <c r="AC231" s="5" t="s">
        <v>2295</v>
      </c>
      <c r="AD231" s="5" t="s">
        <v>932</v>
      </c>
      <c r="AE231" s="5" t="s">
        <v>2296</v>
      </c>
      <c r="AF231" s="5" t="s">
        <v>2297</v>
      </c>
      <c r="AG231" s="6">
        <v>29426</v>
      </c>
      <c r="AH231" s="5" t="s">
        <v>49</v>
      </c>
      <c r="AI231" s="5" t="s">
        <v>103</v>
      </c>
      <c r="AJ231" s="5" t="s">
        <v>103</v>
      </c>
      <c r="AK231" s="5" t="s">
        <v>300</v>
      </c>
      <c r="AL231" s="5" t="s">
        <v>302</v>
      </c>
      <c r="AM231" s="5" t="s">
        <v>2295</v>
      </c>
      <c r="AN231" s="5" t="s">
        <v>2296</v>
      </c>
      <c r="AO231" s="5" t="s">
        <v>1138</v>
      </c>
      <c r="AP231" s="5" t="s">
        <v>1141</v>
      </c>
      <c r="AQ231" s="5"/>
      <c r="AR231" s="32">
        <f t="shared" si="38"/>
        <v>7</v>
      </c>
      <c r="AS231" s="32">
        <f t="shared" si="39"/>
        <v>4</v>
      </c>
      <c r="AT231" s="32">
        <f t="shared" si="40"/>
        <v>1</v>
      </c>
      <c r="AU231" s="32">
        <f t="shared" si="41"/>
        <v>4</v>
      </c>
      <c r="AV231" s="33">
        <f t="shared" si="42"/>
        <v>28.328767123287673</v>
      </c>
      <c r="AW231" s="5"/>
      <c r="AX231" s="2">
        <f t="shared" si="43"/>
        <v>44.328767123287676</v>
      </c>
      <c r="AY231" s="5"/>
      <c r="AZ231" s="5"/>
      <c r="BA231" s="5"/>
      <c r="BD231" s="10">
        <v>1</v>
      </c>
    </row>
    <row r="232" spans="1:56">
      <c r="A232" s="4">
        <v>231</v>
      </c>
      <c r="B232" s="5" t="s">
        <v>2298</v>
      </c>
      <c r="C232" s="5" t="s">
        <v>1864</v>
      </c>
      <c r="D232" s="5" t="s">
        <v>2299</v>
      </c>
      <c r="E232" s="5" t="s">
        <v>1866</v>
      </c>
      <c r="F232" s="6">
        <v>30960</v>
      </c>
      <c r="G232" s="5" t="s">
        <v>1502</v>
      </c>
      <c r="H232" s="5" t="s">
        <v>1503</v>
      </c>
      <c r="I232" s="5" t="s">
        <v>514</v>
      </c>
      <c r="J232" s="5" t="s">
        <v>3758</v>
      </c>
      <c r="K232" s="5" t="s">
        <v>37</v>
      </c>
      <c r="L232" s="7">
        <v>0</v>
      </c>
      <c r="M232" s="5" t="s">
        <v>38</v>
      </c>
      <c r="N232" s="6">
        <v>42704</v>
      </c>
      <c r="O232" s="8">
        <v>43090</v>
      </c>
      <c r="P232" s="9">
        <f t="shared" si="36"/>
        <v>1.0575342465753426</v>
      </c>
      <c r="Q232" s="6"/>
      <c r="R232" s="6"/>
      <c r="S232" s="9">
        <f t="shared" si="37"/>
        <v>0</v>
      </c>
      <c r="T232" s="9">
        <f t="shared" si="46"/>
        <v>0</v>
      </c>
      <c r="U232" s="5"/>
      <c r="V232" s="5" t="s">
        <v>2300</v>
      </c>
      <c r="W232" s="5" t="s">
        <v>2303</v>
      </c>
      <c r="X232" s="5" t="s">
        <v>2301</v>
      </c>
      <c r="Y232" s="5" t="s">
        <v>2304</v>
      </c>
      <c r="Z232" s="5" t="s">
        <v>2302</v>
      </c>
      <c r="AA232" s="5" t="s">
        <v>2305</v>
      </c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27">
        <f t="shared" si="38"/>
        <v>2</v>
      </c>
      <c r="AS232" s="27">
        <f t="shared" si="39"/>
        <v>2</v>
      </c>
      <c r="AT232" s="27">
        <f t="shared" si="40"/>
        <v>0</v>
      </c>
      <c r="AU232" s="27">
        <f t="shared" si="41"/>
        <v>0</v>
      </c>
      <c r="AV232" s="30">
        <f t="shared" si="42"/>
        <v>4.2301369863013702</v>
      </c>
      <c r="AW232" s="5"/>
      <c r="AX232" s="17">
        <f t="shared" si="43"/>
        <v>8.2301369863013711</v>
      </c>
      <c r="AY232" s="5"/>
      <c r="AZ232" s="5"/>
      <c r="BA232" s="5"/>
      <c r="BD232" s="10">
        <v>0</v>
      </c>
    </row>
    <row r="233" spans="1:56">
      <c r="A233" s="1">
        <v>232</v>
      </c>
      <c r="B233" s="12" t="s">
        <v>845</v>
      </c>
      <c r="C233" s="12" t="s">
        <v>2306</v>
      </c>
      <c r="D233" s="5" t="s">
        <v>2307</v>
      </c>
      <c r="E233" s="5" t="s">
        <v>2308</v>
      </c>
      <c r="F233" s="6">
        <v>28249</v>
      </c>
      <c r="G233" s="5" t="s">
        <v>49</v>
      </c>
      <c r="H233" s="5" t="s">
        <v>103</v>
      </c>
      <c r="I233" s="5" t="s">
        <v>103</v>
      </c>
      <c r="J233" s="5" t="s">
        <v>3757</v>
      </c>
      <c r="K233" s="5" t="s">
        <v>25</v>
      </c>
      <c r="L233" s="7">
        <v>4</v>
      </c>
      <c r="M233" s="5" t="s">
        <v>38</v>
      </c>
      <c r="N233" s="6">
        <v>39817</v>
      </c>
      <c r="O233" s="8">
        <v>43090</v>
      </c>
      <c r="P233" s="9">
        <f t="shared" si="36"/>
        <v>8.9671232876712335</v>
      </c>
      <c r="Q233" s="6"/>
      <c r="R233" s="6"/>
      <c r="S233" s="9">
        <f t="shared" si="37"/>
        <v>0</v>
      </c>
      <c r="T233" s="9">
        <f t="shared" si="46"/>
        <v>0</v>
      </c>
      <c r="U233" s="5"/>
      <c r="V233" s="5" t="s">
        <v>2309</v>
      </c>
      <c r="W233" s="5" t="s">
        <v>2310</v>
      </c>
      <c r="X233" s="5" t="s">
        <v>2306</v>
      </c>
      <c r="Y233" s="5" t="s">
        <v>686</v>
      </c>
      <c r="Z233" s="5" t="s">
        <v>93</v>
      </c>
      <c r="AA233" s="5" t="s">
        <v>96</v>
      </c>
      <c r="AB233" s="5"/>
      <c r="AC233" s="5" t="s">
        <v>2311</v>
      </c>
      <c r="AD233" s="5" t="s">
        <v>2268</v>
      </c>
      <c r="AE233" s="5" t="s">
        <v>2313</v>
      </c>
      <c r="AF233" s="5" t="s">
        <v>2269</v>
      </c>
      <c r="AG233" s="6">
        <v>29518</v>
      </c>
      <c r="AH233" s="5" t="s">
        <v>2312</v>
      </c>
      <c r="AI233" s="5" t="s">
        <v>2314</v>
      </c>
      <c r="AJ233" s="5" t="s">
        <v>2315</v>
      </c>
      <c r="AK233" s="5" t="s">
        <v>595</v>
      </c>
      <c r="AL233" s="5" t="s">
        <v>2027</v>
      </c>
      <c r="AM233" s="5" t="s">
        <v>2316</v>
      </c>
      <c r="AN233" s="5" t="s">
        <v>2317</v>
      </c>
      <c r="AO233" s="5" t="s">
        <v>174</v>
      </c>
      <c r="AP233" s="5" t="s">
        <v>172</v>
      </c>
      <c r="AQ233" s="5"/>
      <c r="AR233" s="32">
        <f t="shared" si="38"/>
        <v>8</v>
      </c>
      <c r="AS233" s="32">
        <f t="shared" si="39"/>
        <v>4</v>
      </c>
      <c r="AT233" s="32">
        <f t="shared" si="40"/>
        <v>2</v>
      </c>
      <c r="AU233" s="32">
        <f t="shared" si="41"/>
        <v>0</v>
      </c>
      <c r="AV233" s="33">
        <f t="shared" si="42"/>
        <v>35.868493150684934</v>
      </c>
      <c r="AW233" s="5"/>
      <c r="AX233" s="2">
        <f t="shared" si="43"/>
        <v>49.868493150684934</v>
      </c>
      <c r="AY233" s="5"/>
      <c r="AZ233" s="5"/>
      <c r="BA233" s="5"/>
      <c r="BD233" s="10">
        <v>1</v>
      </c>
    </row>
    <row r="234" spans="1:56">
      <c r="A234" s="4">
        <v>233</v>
      </c>
      <c r="B234" s="5" t="s">
        <v>314</v>
      </c>
      <c r="C234" s="5" t="s">
        <v>2318</v>
      </c>
      <c r="D234" s="5" t="s">
        <v>316</v>
      </c>
      <c r="E234" s="5" t="s">
        <v>1792</v>
      </c>
      <c r="F234" s="6">
        <v>30882</v>
      </c>
      <c r="G234" s="5" t="s">
        <v>234</v>
      </c>
      <c r="H234" s="5" t="s">
        <v>235</v>
      </c>
      <c r="I234" s="5" t="s">
        <v>103</v>
      </c>
      <c r="J234" s="5" t="s">
        <v>24</v>
      </c>
      <c r="K234" s="5" t="s">
        <v>37</v>
      </c>
      <c r="L234" s="7">
        <v>0</v>
      </c>
      <c r="M234" s="5" t="s">
        <v>38</v>
      </c>
      <c r="N234" s="6">
        <v>42394</v>
      </c>
      <c r="O234" s="8">
        <v>43090</v>
      </c>
      <c r="P234" s="9">
        <f t="shared" si="36"/>
        <v>1.9068493150684931</v>
      </c>
      <c r="Q234" s="6">
        <v>40695</v>
      </c>
      <c r="R234" s="6">
        <v>42392</v>
      </c>
      <c r="S234" s="9">
        <f t="shared" si="37"/>
        <v>4.6493150684931503</v>
      </c>
      <c r="T234" s="9">
        <f t="shared" si="46"/>
        <v>4.6493150684931503</v>
      </c>
      <c r="U234" s="5"/>
      <c r="V234" s="5" t="s">
        <v>2319</v>
      </c>
      <c r="W234" s="5" t="s">
        <v>2322</v>
      </c>
      <c r="X234" s="5" t="s">
        <v>2320</v>
      </c>
      <c r="Y234" s="5" t="s">
        <v>2323</v>
      </c>
      <c r="Z234" s="5" t="s">
        <v>2321</v>
      </c>
      <c r="AA234" s="5" t="s">
        <v>2324</v>
      </c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27">
        <f t="shared" si="38"/>
        <v>4</v>
      </c>
      <c r="AS234" s="27">
        <f t="shared" si="39"/>
        <v>2</v>
      </c>
      <c r="AT234" s="27">
        <f t="shared" si="40"/>
        <v>0</v>
      </c>
      <c r="AU234" s="27">
        <f t="shared" si="41"/>
        <v>0</v>
      </c>
      <c r="AV234" s="30">
        <f t="shared" si="42"/>
        <v>12.276712328767122</v>
      </c>
      <c r="AW234" s="5"/>
      <c r="AX234" s="17">
        <f t="shared" si="43"/>
        <v>18.276712328767122</v>
      </c>
      <c r="AY234" s="5"/>
      <c r="AZ234" s="5"/>
      <c r="BA234" s="5"/>
      <c r="BD234" s="10">
        <v>0</v>
      </c>
    </row>
    <row r="235" spans="1:56">
      <c r="A235" s="1">
        <v>234</v>
      </c>
      <c r="B235" s="12" t="s">
        <v>927</v>
      </c>
      <c r="C235" s="12" t="s">
        <v>90</v>
      </c>
      <c r="D235" s="5" t="s">
        <v>929</v>
      </c>
      <c r="E235" s="5" t="s">
        <v>1112</v>
      </c>
      <c r="F235" s="6">
        <v>32020</v>
      </c>
      <c r="G235" s="5" t="s">
        <v>882</v>
      </c>
      <c r="H235" s="5" t="s">
        <v>883</v>
      </c>
      <c r="I235" s="5" t="s">
        <v>883</v>
      </c>
      <c r="J235" s="5" t="s">
        <v>3758</v>
      </c>
      <c r="K235" s="5" t="s">
        <v>25</v>
      </c>
      <c r="L235" s="7">
        <v>0</v>
      </c>
      <c r="M235" s="5" t="s">
        <v>38</v>
      </c>
      <c r="N235" s="6">
        <v>42733</v>
      </c>
      <c r="O235" s="8">
        <v>43090</v>
      </c>
      <c r="P235" s="9">
        <f t="shared" si="36"/>
        <v>0.9780821917808219</v>
      </c>
      <c r="Q235" s="6"/>
      <c r="R235" s="6"/>
      <c r="S235" s="9">
        <f t="shared" si="37"/>
        <v>0</v>
      </c>
      <c r="T235" s="9">
        <f t="shared" si="46"/>
        <v>0</v>
      </c>
      <c r="U235" s="5"/>
      <c r="V235" s="5" t="s">
        <v>2325</v>
      </c>
      <c r="W235" s="5" t="s">
        <v>2293</v>
      </c>
      <c r="X235" s="5" t="s">
        <v>2326</v>
      </c>
      <c r="Y235" s="5" t="s">
        <v>2328</v>
      </c>
      <c r="Z235" s="5" t="s">
        <v>2327</v>
      </c>
      <c r="AA235" s="5" t="s">
        <v>2329</v>
      </c>
      <c r="AB235" s="5"/>
      <c r="AC235" s="5" t="s">
        <v>2330</v>
      </c>
      <c r="AD235" s="5" t="s">
        <v>386</v>
      </c>
      <c r="AE235" s="5" t="s">
        <v>2331</v>
      </c>
      <c r="AF235" s="5" t="s">
        <v>1581</v>
      </c>
      <c r="AG235" s="6">
        <v>30205</v>
      </c>
      <c r="AH235" s="5" t="s">
        <v>866</v>
      </c>
      <c r="AI235" s="5" t="s">
        <v>867</v>
      </c>
      <c r="AJ235" s="5" t="s">
        <v>867</v>
      </c>
      <c r="AK235" s="5" t="s">
        <v>105</v>
      </c>
      <c r="AL235" s="5" t="s">
        <v>108</v>
      </c>
      <c r="AM235" s="5" t="s">
        <v>2332</v>
      </c>
      <c r="AN235" s="5" t="s">
        <v>2333</v>
      </c>
      <c r="AO235" s="5" t="s">
        <v>244</v>
      </c>
      <c r="AP235" s="5" t="s">
        <v>2334</v>
      </c>
      <c r="AQ235" s="5"/>
      <c r="AR235" s="32">
        <f t="shared" si="38"/>
        <v>2</v>
      </c>
      <c r="AS235" s="32">
        <f t="shared" si="39"/>
        <v>4</v>
      </c>
      <c r="AT235" s="32">
        <f t="shared" si="40"/>
        <v>0</v>
      </c>
      <c r="AU235" s="32">
        <f t="shared" si="41"/>
        <v>0</v>
      </c>
      <c r="AV235" s="33">
        <f t="shared" si="42"/>
        <v>3.9123287671232876</v>
      </c>
      <c r="AW235" s="5"/>
      <c r="AX235" s="2">
        <f t="shared" si="43"/>
        <v>9.912328767123288</v>
      </c>
      <c r="AY235" s="5" t="s">
        <v>4098</v>
      </c>
      <c r="AZ235" s="5" t="s">
        <v>4100</v>
      </c>
      <c r="BA235" s="5" t="s">
        <v>4105</v>
      </c>
      <c r="BD235" s="10">
        <v>1</v>
      </c>
    </row>
    <row r="236" spans="1:56">
      <c r="A236" s="4">
        <v>235</v>
      </c>
      <c r="B236" s="5" t="s">
        <v>2335</v>
      </c>
      <c r="C236" s="5" t="s">
        <v>300</v>
      </c>
      <c r="D236" s="5" t="s">
        <v>2336</v>
      </c>
      <c r="E236" s="5" t="s">
        <v>302</v>
      </c>
      <c r="F236" s="6">
        <v>29206</v>
      </c>
      <c r="G236" s="5" t="s">
        <v>49</v>
      </c>
      <c r="H236" s="5" t="s">
        <v>103</v>
      </c>
      <c r="I236" s="5" t="s">
        <v>103</v>
      </c>
      <c r="J236" s="5" t="s">
        <v>24</v>
      </c>
      <c r="K236" s="5" t="s">
        <v>25</v>
      </c>
      <c r="L236" s="7">
        <v>1</v>
      </c>
      <c r="M236" s="5" t="s">
        <v>38</v>
      </c>
      <c r="N236" s="6">
        <v>40178</v>
      </c>
      <c r="O236" s="8">
        <v>43090</v>
      </c>
      <c r="P236" s="9">
        <f t="shared" si="36"/>
        <v>7.978082191780822</v>
      </c>
      <c r="Q236" s="6"/>
      <c r="R236" s="6"/>
      <c r="S236" s="9">
        <f t="shared" si="37"/>
        <v>0</v>
      </c>
      <c r="T236" s="9">
        <f t="shared" si="46"/>
        <v>0</v>
      </c>
      <c r="U236" s="5"/>
      <c r="V236" s="5" t="s">
        <v>476</v>
      </c>
      <c r="W236" s="5" t="s">
        <v>478</v>
      </c>
      <c r="X236" s="5" t="s">
        <v>2335</v>
      </c>
      <c r="Y236" s="5" t="s">
        <v>2336</v>
      </c>
      <c r="Z236" s="5" t="s">
        <v>31</v>
      </c>
      <c r="AA236" s="5" t="s">
        <v>209</v>
      </c>
      <c r="AB236" s="5"/>
      <c r="AC236" s="5" t="s">
        <v>2337</v>
      </c>
      <c r="AD236" s="5" t="s">
        <v>2338</v>
      </c>
      <c r="AE236" s="5" t="s">
        <v>2339</v>
      </c>
      <c r="AF236" s="5" t="s">
        <v>2340</v>
      </c>
      <c r="AG236" s="6">
        <v>34488</v>
      </c>
      <c r="AH236" s="5" t="s">
        <v>212</v>
      </c>
      <c r="AI236" s="5" t="s">
        <v>213</v>
      </c>
      <c r="AJ236" s="5" t="s">
        <v>213</v>
      </c>
      <c r="AK236" s="5" t="s">
        <v>105</v>
      </c>
      <c r="AL236" s="5" t="s">
        <v>108</v>
      </c>
      <c r="AM236" s="5" t="s">
        <v>2337</v>
      </c>
      <c r="AN236" s="5" t="s">
        <v>2339</v>
      </c>
      <c r="AO236" s="5" t="s">
        <v>2341</v>
      </c>
      <c r="AP236" s="5" t="s">
        <v>2342</v>
      </c>
      <c r="AQ236" s="5"/>
      <c r="AR236" s="27">
        <f t="shared" si="38"/>
        <v>4</v>
      </c>
      <c r="AS236" s="27">
        <f t="shared" si="39"/>
        <v>4</v>
      </c>
      <c r="AT236" s="27">
        <f t="shared" si="40"/>
        <v>0.5</v>
      </c>
      <c r="AU236" s="27">
        <f t="shared" si="41"/>
        <v>0</v>
      </c>
      <c r="AV236" s="30">
        <f t="shared" si="42"/>
        <v>31.912328767123288</v>
      </c>
      <c r="AW236" s="5"/>
      <c r="AX236" s="17">
        <f t="shared" si="43"/>
        <v>40.412328767123284</v>
      </c>
      <c r="AY236" s="5"/>
      <c r="AZ236" s="5"/>
      <c r="BA236" s="5"/>
      <c r="BD236" s="10">
        <v>0</v>
      </c>
    </row>
    <row r="237" spans="1:56">
      <c r="A237" s="1">
        <v>236</v>
      </c>
      <c r="B237" s="12" t="s">
        <v>2343</v>
      </c>
      <c r="C237" s="12" t="s">
        <v>435</v>
      </c>
      <c r="D237" s="5" t="s">
        <v>2344</v>
      </c>
      <c r="E237" s="5" t="s">
        <v>439</v>
      </c>
      <c r="F237" s="6">
        <v>29325</v>
      </c>
      <c r="G237" s="5" t="s">
        <v>49</v>
      </c>
      <c r="H237" s="5" t="s">
        <v>103</v>
      </c>
      <c r="I237" s="5" t="s">
        <v>103</v>
      </c>
      <c r="J237" s="5" t="s">
        <v>24</v>
      </c>
      <c r="K237" s="5" t="s">
        <v>37</v>
      </c>
      <c r="L237" s="7">
        <v>0</v>
      </c>
      <c r="M237" s="5" t="s">
        <v>38</v>
      </c>
      <c r="N237" s="6">
        <v>41212</v>
      </c>
      <c r="O237" s="8">
        <v>43090</v>
      </c>
      <c r="P237" s="9">
        <f t="shared" si="36"/>
        <v>5.1452054794520548</v>
      </c>
      <c r="Q237" s="6"/>
      <c r="R237" s="6"/>
      <c r="S237" s="9">
        <f t="shared" si="37"/>
        <v>0</v>
      </c>
      <c r="T237" s="9">
        <f t="shared" si="46"/>
        <v>0</v>
      </c>
      <c r="U237" s="5"/>
      <c r="V237" s="5" t="s">
        <v>105</v>
      </c>
      <c r="W237" s="5" t="s">
        <v>108</v>
      </c>
      <c r="X237" s="5" t="s">
        <v>2345</v>
      </c>
      <c r="Y237" s="5" t="s">
        <v>2346</v>
      </c>
      <c r="Z237" s="5" t="s">
        <v>1250</v>
      </c>
      <c r="AA237" s="5" t="s">
        <v>1252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32">
        <f t="shared" si="38"/>
        <v>4</v>
      </c>
      <c r="AS237" s="32">
        <f t="shared" si="39"/>
        <v>2</v>
      </c>
      <c r="AT237" s="32">
        <f t="shared" si="40"/>
        <v>0</v>
      </c>
      <c r="AU237" s="32">
        <f t="shared" si="41"/>
        <v>0</v>
      </c>
      <c r="AV237" s="33">
        <f t="shared" si="42"/>
        <v>20.580821917808219</v>
      </c>
      <c r="AW237" s="5"/>
      <c r="AX237" s="2">
        <f t="shared" si="43"/>
        <v>26.580821917808219</v>
      </c>
      <c r="AY237" s="5" t="s">
        <v>4098</v>
      </c>
      <c r="AZ237" s="5" t="s">
        <v>4100</v>
      </c>
      <c r="BA237" s="5" t="s">
        <v>4105</v>
      </c>
      <c r="BD237" s="10">
        <v>1</v>
      </c>
    </row>
    <row r="238" spans="1:56">
      <c r="A238" s="4">
        <v>237</v>
      </c>
      <c r="B238" s="5" t="s">
        <v>2347</v>
      </c>
      <c r="C238" s="5" t="s">
        <v>2348</v>
      </c>
      <c r="D238" s="5" t="s">
        <v>2350</v>
      </c>
      <c r="E238" s="5" t="s">
        <v>2351</v>
      </c>
      <c r="F238" s="6">
        <v>23146</v>
      </c>
      <c r="G238" s="5" t="s">
        <v>2349</v>
      </c>
      <c r="H238" s="5" t="s">
        <v>2352</v>
      </c>
      <c r="I238" s="5" t="s">
        <v>957</v>
      </c>
      <c r="J238" s="5" t="s">
        <v>24</v>
      </c>
      <c r="K238" s="5" t="s">
        <v>214</v>
      </c>
      <c r="L238" s="7">
        <v>0</v>
      </c>
      <c r="M238" s="5" t="s">
        <v>38</v>
      </c>
      <c r="N238" s="6">
        <v>38677</v>
      </c>
      <c r="O238" s="8">
        <v>43090</v>
      </c>
      <c r="P238" s="9">
        <f t="shared" si="36"/>
        <v>12.09041095890411</v>
      </c>
      <c r="Q238" s="6">
        <v>32805</v>
      </c>
      <c r="R238" s="6">
        <v>38676</v>
      </c>
      <c r="S238" s="9">
        <f t="shared" si="37"/>
        <v>16.084931506849315</v>
      </c>
      <c r="T238" s="9">
        <f>MIN(10,S238)</f>
        <v>10</v>
      </c>
      <c r="U238" s="5"/>
      <c r="V238" s="5" t="s">
        <v>91</v>
      </c>
      <c r="W238" s="5" t="s">
        <v>94</v>
      </c>
      <c r="X238" s="5" t="s">
        <v>2347</v>
      </c>
      <c r="Y238" s="5" t="s">
        <v>2353</v>
      </c>
      <c r="Z238" s="5" t="s">
        <v>145</v>
      </c>
      <c r="AA238" s="5" t="s">
        <v>147</v>
      </c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27">
        <f t="shared" si="38"/>
        <v>4</v>
      </c>
      <c r="AS238" s="27">
        <f t="shared" si="39"/>
        <v>4</v>
      </c>
      <c r="AT238" s="27">
        <f t="shared" si="40"/>
        <v>0</v>
      </c>
      <c r="AU238" s="27">
        <f t="shared" si="41"/>
        <v>0</v>
      </c>
      <c r="AV238" s="30">
        <f t="shared" si="42"/>
        <v>58.361643835616441</v>
      </c>
      <c r="AW238" s="5"/>
      <c r="AX238" s="17">
        <f t="shared" si="43"/>
        <v>66.361643835616434</v>
      </c>
      <c r="AY238" s="5"/>
      <c r="AZ238" s="5"/>
      <c r="BA238" s="5"/>
      <c r="BD238" s="10">
        <v>0</v>
      </c>
    </row>
    <row r="239" spans="1:56">
      <c r="A239" s="1">
        <v>238</v>
      </c>
      <c r="B239" s="12" t="s">
        <v>2354</v>
      </c>
      <c r="C239" s="12" t="s">
        <v>112</v>
      </c>
      <c r="D239" s="5" t="s">
        <v>2355</v>
      </c>
      <c r="E239" s="5" t="s">
        <v>1295</v>
      </c>
      <c r="F239" s="6">
        <v>29241</v>
      </c>
      <c r="G239" s="5" t="s">
        <v>641</v>
      </c>
      <c r="H239" s="5" t="s">
        <v>137</v>
      </c>
      <c r="I239" s="5" t="s">
        <v>137</v>
      </c>
      <c r="J239" s="5" t="s">
        <v>24</v>
      </c>
      <c r="K239" s="5" t="s">
        <v>25</v>
      </c>
      <c r="L239" s="7">
        <v>0</v>
      </c>
      <c r="M239" s="5" t="s">
        <v>38</v>
      </c>
      <c r="N239" s="6">
        <v>40178</v>
      </c>
      <c r="O239" s="8">
        <v>43090</v>
      </c>
      <c r="P239" s="9">
        <f t="shared" si="36"/>
        <v>7.978082191780822</v>
      </c>
      <c r="Q239" s="6"/>
      <c r="R239" s="6"/>
      <c r="S239" s="9">
        <f t="shared" si="37"/>
        <v>0</v>
      </c>
      <c r="T239" s="9">
        <f t="shared" ref="T239:T245" si="47">MIN(5,S239)</f>
        <v>0</v>
      </c>
      <c r="U239" s="5"/>
      <c r="V239" s="5" t="s">
        <v>23</v>
      </c>
      <c r="W239" s="5" t="s">
        <v>1291</v>
      </c>
      <c r="X239" s="5" t="s">
        <v>2356</v>
      </c>
      <c r="Y239" s="5" t="s">
        <v>2357</v>
      </c>
      <c r="Z239" s="5" t="s">
        <v>597</v>
      </c>
      <c r="AA239" s="5" t="s">
        <v>599</v>
      </c>
      <c r="AB239" s="5"/>
      <c r="AC239" s="5" t="s">
        <v>2358</v>
      </c>
      <c r="AD239" s="5" t="s">
        <v>2359</v>
      </c>
      <c r="AE239" s="5" t="s">
        <v>2360</v>
      </c>
      <c r="AF239" s="5" t="s">
        <v>2361</v>
      </c>
      <c r="AG239" s="6">
        <v>34728</v>
      </c>
      <c r="AH239" s="5" t="s">
        <v>1448</v>
      </c>
      <c r="AI239" s="5" t="s">
        <v>1449</v>
      </c>
      <c r="AJ239" s="5" t="s">
        <v>137</v>
      </c>
      <c r="AK239" s="5" t="s">
        <v>39</v>
      </c>
      <c r="AL239" s="5" t="s">
        <v>55</v>
      </c>
      <c r="AM239" s="5" t="s">
        <v>2358</v>
      </c>
      <c r="AN239" s="5" t="s">
        <v>2360</v>
      </c>
      <c r="AO239" s="5" t="s">
        <v>612</v>
      </c>
      <c r="AP239" s="5" t="s">
        <v>615</v>
      </c>
      <c r="AQ239" s="5"/>
      <c r="AR239" s="32">
        <f t="shared" si="38"/>
        <v>4</v>
      </c>
      <c r="AS239" s="32">
        <f t="shared" si="39"/>
        <v>4</v>
      </c>
      <c r="AT239" s="32">
        <f t="shared" si="40"/>
        <v>0</v>
      </c>
      <c r="AU239" s="32">
        <f t="shared" si="41"/>
        <v>0</v>
      </c>
      <c r="AV239" s="33">
        <f t="shared" si="42"/>
        <v>31.912328767123288</v>
      </c>
      <c r="AW239" s="5"/>
      <c r="AX239" s="2">
        <f t="shared" si="43"/>
        <v>39.912328767123284</v>
      </c>
      <c r="AY239" s="5"/>
      <c r="AZ239" s="5"/>
      <c r="BA239" s="5"/>
      <c r="BD239" s="10">
        <v>1</v>
      </c>
    </row>
    <row r="240" spans="1:56">
      <c r="A240" s="4">
        <v>239</v>
      </c>
      <c r="B240" s="5" t="s">
        <v>2362</v>
      </c>
      <c r="C240" s="5" t="s">
        <v>2363</v>
      </c>
      <c r="D240" s="5" t="s">
        <v>2364</v>
      </c>
      <c r="E240" s="5" t="s">
        <v>2365</v>
      </c>
      <c r="F240" s="6">
        <v>29222</v>
      </c>
      <c r="G240" s="5" t="s">
        <v>641</v>
      </c>
      <c r="H240" s="5" t="s">
        <v>137</v>
      </c>
      <c r="I240" s="5" t="s">
        <v>137</v>
      </c>
      <c r="J240" s="5" t="s">
        <v>24</v>
      </c>
      <c r="K240" s="5" t="s">
        <v>37</v>
      </c>
      <c r="L240" s="7">
        <v>0</v>
      </c>
      <c r="M240" s="5" t="s">
        <v>38</v>
      </c>
      <c r="N240" s="6">
        <v>40178</v>
      </c>
      <c r="O240" s="8">
        <v>43090</v>
      </c>
      <c r="P240" s="9">
        <f t="shared" si="36"/>
        <v>7.978082191780822</v>
      </c>
      <c r="Q240" s="6"/>
      <c r="R240" s="6"/>
      <c r="S240" s="9">
        <f t="shared" si="37"/>
        <v>0</v>
      </c>
      <c r="T240" s="9">
        <f t="shared" si="47"/>
        <v>0</v>
      </c>
      <c r="U240" s="5"/>
      <c r="V240" s="5" t="s">
        <v>2366</v>
      </c>
      <c r="W240" s="5" t="s">
        <v>2368</v>
      </c>
      <c r="X240" s="5" t="s">
        <v>2367</v>
      </c>
      <c r="Y240" s="5" t="s">
        <v>2369</v>
      </c>
      <c r="Z240" s="5" t="s">
        <v>738</v>
      </c>
      <c r="AA240" s="5" t="s">
        <v>739</v>
      </c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27">
        <f t="shared" si="38"/>
        <v>4</v>
      </c>
      <c r="AS240" s="27">
        <f t="shared" si="39"/>
        <v>2</v>
      </c>
      <c r="AT240" s="27">
        <f t="shared" si="40"/>
        <v>0</v>
      </c>
      <c r="AU240" s="27">
        <f t="shared" si="41"/>
        <v>0</v>
      </c>
      <c r="AV240" s="30">
        <f t="shared" si="42"/>
        <v>31.912328767123288</v>
      </c>
      <c r="AW240" s="5"/>
      <c r="AX240" s="17">
        <f t="shared" si="43"/>
        <v>37.912328767123284</v>
      </c>
      <c r="AY240" s="5"/>
      <c r="AZ240" s="5"/>
      <c r="BA240" s="5"/>
      <c r="BD240" s="10">
        <v>0</v>
      </c>
    </row>
    <row r="241" spans="1:56">
      <c r="A241" s="1">
        <v>240</v>
      </c>
      <c r="B241" s="12" t="s">
        <v>2370</v>
      </c>
      <c r="C241" s="12" t="s">
        <v>2371</v>
      </c>
      <c r="D241" s="5" t="s">
        <v>2372</v>
      </c>
      <c r="E241" s="5" t="s">
        <v>2373</v>
      </c>
      <c r="F241" s="5">
        <v>1979</v>
      </c>
      <c r="G241" s="5" t="s">
        <v>2008</v>
      </c>
      <c r="H241" s="5" t="s">
        <v>2010</v>
      </c>
      <c r="I241" s="5" t="s">
        <v>103</v>
      </c>
      <c r="J241" s="5" t="s">
        <v>3757</v>
      </c>
      <c r="K241" s="5" t="s">
        <v>25</v>
      </c>
      <c r="L241" s="7">
        <v>0</v>
      </c>
      <c r="M241" s="5" t="s">
        <v>38</v>
      </c>
      <c r="N241" s="6">
        <v>38696</v>
      </c>
      <c r="O241" s="8">
        <v>43090</v>
      </c>
      <c r="P241" s="9">
        <f t="shared" si="36"/>
        <v>12.038356164383561</v>
      </c>
      <c r="Q241" s="6"/>
      <c r="R241" s="6"/>
      <c r="S241" s="9">
        <f t="shared" si="37"/>
        <v>0</v>
      </c>
      <c r="T241" s="9">
        <f t="shared" si="47"/>
        <v>0</v>
      </c>
      <c r="U241" s="5"/>
      <c r="V241" s="5" t="s">
        <v>119</v>
      </c>
      <c r="W241" s="5" t="s">
        <v>797</v>
      </c>
      <c r="X241" s="5" t="s">
        <v>2370</v>
      </c>
      <c r="Y241" s="5" t="s">
        <v>2372</v>
      </c>
      <c r="Z241" s="5" t="s">
        <v>2374</v>
      </c>
      <c r="AA241" s="5" t="s">
        <v>2375</v>
      </c>
      <c r="AB241" s="5"/>
      <c r="AC241" s="5" t="s">
        <v>2376</v>
      </c>
      <c r="AD241" s="5" t="s">
        <v>818</v>
      </c>
      <c r="AE241" s="5" t="s">
        <v>2377</v>
      </c>
      <c r="AF241" s="5" t="s">
        <v>821</v>
      </c>
      <c r="AG241" s="6">
        <v>32841</v>
      </c>
      <c r="AH241" s="5" t="s">
        <v>343</v>
      </c>
      <c r="AI241" s="5" t="s">
        <v>344</v>
      </c>
      <c r="AJ241" s="5" t="s">
        <v>103</v>
      </c>
      <c r="AK241" s="5" t="s">
        <v>1365</v>
      </c>
      <c r="AL241" s="5" t="s">
        <v>1367</v>
      </c>
      <c r="AM241" s="5" t="s">
        <v>2378</v>
      </c>
      <c r="AN241" s="5" t="s">
        <v>2379</v>
      </c>
      <c r="AO241" s="5" t="s">
        <v>597</v>
      </c>
      <c r="AP241" s="5" t="s">
        <v>975</v>
      </c>
      <c r="AQ241" s="5"/>
      <c r="AR241" s="32">
        <f t="shared" si="38"/>
        <v>8</v>
      </c>
      <c r="AS241" s="32">
        <f t="shared" si="39"/>
        <v>4</v>
      </c>
      <c r="AT241" s="32">
        <f t="shared" si="40"/>
        <v>0</v>
      </c>
      <c r="AU241" s="32">
        <f t="shared" si="41"/>
        <v>0</v>
      </c>
      <c r="AV241" s="33">
        <f t="shared" si="42"/>
        <v>48.153424657534245</v>
      </c>
      <c r="AW241" s="5"/>
      <c r="AX241" s="2">
        <f t="shared" si="43"/>
        <v>60.153424657534245</v>
      </c>
      <c r="AY241" s="5"/>
      <c r="AZ241" s="5"/>
      <c r="BA241" s="5"/>
      <c r="BD241" s="10">
        <v>1</v>
      </c>
    </row>
    <row r="242" spans="1:56">
      <c r="A242" s="4">
        <v>241</v>
      </c>
      <c r="B242" s="5" t="s">
        <v>2210</v>
      </c>
      <c r="C242" s="5" t="s">
        <v>1631</v>
      </c>
      <c r="D242" s="5" t="s">
        <v>2211</v>
      </c>
      <c r="E242" s="5" t="s">
        <v>1633</v>
      </c>
      <c r="F242" s="5">
        <v>1974</v>
      </c>
      <c r="G242" s="5" t="s">
        <v>1996</v>
      </c>
      <c r="H242" s="5" t="s">
        <v>1165</v>
      </c>
      <c r="I242" s="5" t="s">
        <v>103</v>
      </c>
      <c r="J242" s="5" t="s">
        <v>3757</v>
      </c>
      <c r="K242" s="5" t="s">
        <v>25</v>
      </c>
      <c r="L242" s="7">
        <v>3</v>
      </c>
      <c r="M242" s="5" t="s">
        <v>38</v>
      </c>
      <c r="N242" s="6">
        <v>40121</v>
      </c>
      <c r="O242" s="8">
        <v>43090</v>
      </c>
      <c r="P242" s="9">
        <f t="shared" si="36"/>
        <v>8.1342465753424662</v>
      </c>
      <c r="Q242" s="6">
        <v>39333</v>
      </c>
      <c r="R242" s="6">
        <v>40012</v>
      </c>
      <c r="S242" s="9">
        <f t="shared" si="37"/>
        <v>1.8602739726027397</v>
      </c>
      <c r="T242" s="9">
        <f t="shared" si="47"/>
        <v>1.8602739726027397</v>
      </c>
      <c r="U242" s="5"/>
      <c r="V242" s="5" t="s">
        <v>2077</v>
      </c>
      <c r="W242" s="5" t="s">
        <v>2079</v>
      </c>
      <c r="X242" s="5" t="s">
        <v>2210</v>
      </c>
      <c r="Y242" s="5" t="s">
        <v>2211</v>
      </c>
      <c r="Z242" s="5" t="s">
        <v>597</v>
      </c>
      <c r="AA242" s="5" t="s">
        <v>599</v>
      </c>
      <c r="AB242" s="5"/>
      <c r="AC242" s="5" t="s">
        <v>2380</v>
      </c>
      <c r="AD242" s="5" t="s">
        <v>2381</v>
      </c>
      <c r="AE242" s="5" t="s">
        <v>2382</v>
      </c>
      <c r="AF242" s="5" t="s">
        <v>2383</v>
      </c>
      <c r="AG242" s="6">
        <v>29449</v>
      </c>
      <c r="AH242" s="5" t="s">
        <v>774</v>
      </c>
      <c r="AI242" s="5" t="s">
        <v>607</v>
      </c>
      <c r="AJ242" s="5" t="s">
        <v>103</v>
      </c>
      <c r="AK242" s="5" t="s">
        <v>1850</v>
      </c>
      <c r="AL242" s="5" t="s">
        <v>1851</v>
      </c>
      <c r="AM242" s="5" t="s">
        <v>351</v>
      </c>
      <c r="AN242" s="5" t="s">
        <v>2213</v>
      </c>
      <c r="AO242" s="5" t="s">
        <v>2240</v>
      </c>
      <c r="AP242" s="5" t="s">
        <v>1073</v>
      </c>
      <c r="AQ242" s="5"/>
      <c r="AR242" s="27">
        <f t="shared" si="38"/>
        <v>8</v>
      </c>
      <c r="AS242" s="27">
        <f t="shared" si="39"/>
        <v>4</v>
      </c>
      <c r="AT242" s="27">
        <f t="shared" si="40"/>
        <v>1.5</v>
      </c>
      <c r="AU242" s="27">
        <f t="shared" si="41"/>
        <v>0</v>
      </c>
      <c r="AV242" s="30">
        <f t="shared" si="42"/>
        <v>34.397260273972606</v>
      </c>
      <c r="AW242" s="5"/>
      <c r="AX242" s="17">
        <f t="shared" si="43"/>
        <v>47.897260273972606</v>
      </c>
      <c r="AY242" s="5"/>
      <c r="AZ242" s="5"/>
      <c r="BA242" s="5"/>
      <c r="BD242" s="10">
        <v>0</v>
      </c>
    </row>
    <row r="243" spans="1:56">
      <c r="A243" s="1">
        <v>242</v>
      </c>
      <c r="B243" s="12" t="s">
        <v>2384</v>
      </c>
      <c r="C243" s="12" t="s">
        <v>2385</v>
      </c>
      <c r="D243" s="5" t="s">
        <v>2386</v>
      </c>
      <c r="E243" s="5" t="s">
        <v>2387</v>
      </c>
      <c r="F243" s="6">
        <v>30344</v>
      </c>
      <c r="G243" s="5" t="s">
        <v>49</v>
      </c>
      <c r="H243" s="5" t="s">
        <v>103</v>
      </c>
      <c r="I243" s="5" t="s">
        <v>103</v>
      </c>
      <c r="J243" s="5" t="s">
        <v>24</v>
      </c>
      <c r="K243" s="5" t="s">
        <v>25</v>
      </c>
      <c r="L243" s="7">
        <v>4</v>
      </c>
      <c r="M243" s="5" t="s">
        <v>38</v>
      </c>
      <c r="N243" s="6">
        <v>41175</v>
      </c>
      <c r="O243" s="8">
        <v>43090</v>
      </c>
      <c r="P243" s="9">
        <f t="shared" si="36"/>
        <v>5.2465753424657535</v>
      </c>
      <c r="Q243" s="6"/>
      <c r="R243" s="6"/>
      <c r="S243" s="9">
        <f t="shared" si="37"/>
        <v>0</v>
      </c>
      <c r="T243" s="9">
        <f t="shared" si="47"/>
        <v>0</v>
      </c>
      <c r="U243" s="5"/>
      <c r="V243" s="5" t="s">
        <v>2388</v>
      </c>
      <c r="W243" s="5" t="s">
        <v>2391</v>
      </c>
      <c r="X243" s="5" t="s">
        <v>2389</v>
      </c>
      <c r="Y243" s="5" t="s">
        <v>2392</v>
      </c>
      <c r="Z243" s="5" t="s">
        <v>2390</v>
      </c>
      <c r="AA243" s="5" t="s">
        <v>1674</v>
      </c>
      <c r="AB243" s="5"/>
      <c r="AC243" s="5" t="s">
        <v>1048</v>
      </c>
      <c r="AD243" s="5" t="s">
        <v>2393</v>
      </c>
      <c r="AE243" s="5" t="s">
        <v>452</v>
      </c>
      <c r="AF243" s="5" t="s">
        <v>2394</v>
      </c>
      <c r="AG243" s="6">
        <v>27638</v>
      </c>
      <c r="AH243" s="5" t="s">
        <v>49</v>
      </c>
      <c r="AI243" s="5" t="s">
        <v>103</v>
      </c>
      <c r="AJ243" s="5" t="s">
        <v>103</v>
      </c>
      <c r="AK243" s="5" t="s">
        <v>364</v>
      </c>
      <c r="AL243" s="5" t="s">
        <v>517</v>
      </c>
      <c r="AM243" s="5" t="s">
        <v>616</v>
      </c>
      <c r="AN243" s="5" t="s">
        <v>2395</v>
      </c>
      <c r="AO243" s="5" t="s">
        <v>528</v>
      </c>
      <c r="AP243" s="5" t="s">
        <v>923</v>
      </c>
      <c r="AQ243" s="5"/>
      <c r="AR243" s="32">
        <f t="shared" si="38"/>
        <v>4</v>
      </c>
      <c r="AS243" s="32">
        <f t="shared" si="39"/>
        <v>4</v>
      </c>
      <c r="AT243" s="32">
        <f t="shared" si="40"/>
        <v>2</v>
      </c>
      <c r="AU243" s="32">
        <f t="shared" si="41"/>
        <v>0</v>
      </c>
      <c r="AV243" s="33">
        <f t="shared" si="42"/>
        <v>20.986301369863014</v>
      </c>
      <c r="AW243" s="5"/>
      <c r="AX243" s="2">
        <f t="shared" si="43"/>
        <v>30.986301369863014</v>
      </c>
      <c r="AY243" s="5"/>
      <c r="AZ243" s="5"/>
      <c r="BA243" s="5"/>
      <c r="BD243" s="10">
        <v>1</v>
      </c>
    </row>
    <row r="244" spans="1:56">
      <c r="A244" s="4">
        <v>243</v>
      </c>
      <c r="B244" s="5" t="s">
        <v>2396</v>
      </c>
      <c r="C244" s="5" t="s">
        <v>249</v>
      </c>
      <c r="D244" s="5" t="s">
        <v>2397</v>
      </c>
      <c r="E244" s="5" t="s">
        <v>2093</v>
      </c>
      <c r="F244" s="6">
        <v>30515</v>
      </c>
      <c r="G244" s="5" t="s">
        <v>49</v>
      </c>
      <c r="H244" s="5" t="s">
        <v>103</v>
      </c>
      <c r="I244" s="5" t="s">
        <v>103</v>
      </c>
      <c r="J244" s="5" t="s">
        <v>24</v>
      </c>
      <c r="K244" s="5" t="s">
        <v>25</v>
      </c>
      <c r="L244" s="7">
        <v>2</v>
      </c>
      <c r="M244" s="5" t="s">
        <v>38</v>
      </c>
      <c r="N244" s="6">
        <v>41639</v>
      </c>
      <c r="O244" s="8">
        <v>43090</v>
      </c>
      <c r="P244" s="9">
        <f t="shared" si="36"/>
        <v>3.9753424657534246</v>
      </c>
      <c r="Q244" s="6"/>
      <c r="R244" s="6"/>
      <c r="S244" s="9">
        <f t="shared" si="37"/>
        <v>0</v>
      </c>
      <c r="T244" s="9">
        <f t="shared" si="47"/>
        <v>0</v>
      </c>
      <c r="U244" s="5"/>
      <c r="V244" s="5" t="s">
        <v>123</v>
      </c>
      <c r="W244" s="5" t="s">
        <v>125</v>
      </c>
      <c r="X244" s="5" t="s">
        <v>2398</v>
      </c>
      <c r="Y244" s="5" t="s">
        <v>2399</v>
      </c>
      <c r="Z244" s="5" t="s">
        <v>550</v>
      </c>
      <c r="AA244" s="5" t="s">
        <v>553</v>
      </c>
      <c r="AB244" s="5"/>
      <c r="AC244" s="5" t="s">
        <v>2030</v>
      </c>
      <c r="AD244" s="5" t="s">
        <v>2400</v>
      </c>
      <c r="AE244" s="5" t="s">
        <v>2032</v>
      </c>
      <c r="AF244" s="5" t="s">
        <v>2401</v>
      </c>
      <c r="AG244" s="6">
        <v>31644</v>
      </c>
      <c r="AH244" s="5" t="s">
        <v>49</v>
      </c>
      <c r="AI244" s="5" t="s">
        <v>103</v>
      </c>
      <c r="AJ244" s="5" t="s">
        <v>103</v>
      </c>
      <c r="AK244" s="5" t="s">
        <v>23</v>
      </c>
      <c r="AL244" s="5" t="s">
        <v>1291</v>
      </c>
      <c r="AM244" s="5" t="s">
        <v>240</v>
      </c>
      <c r="AN244" s="5" t="s">
        <v>864</v>
      </c>
      <c r="AO244" s="5" t="s">
        <v>451</v>
      </c>
      <c r="AP244" s="5" t="s">
        <v>2402</v>
      </c>
      <c r="AQ244" s="5"/>
      <c r="AR244" s="27">
        <f t="shared" si="38"/>
        <v>4</v>
      </c>
      <c r="AS244" s="27">
        <f t="shared" si="39"/>
        <v>4</v>
      </c>
      <c r="AT244" s="27">
        <f t="shared" si="40"/>
        <v>1</v>
      </c>
      <c r="AU244" s="27">
        <f t="shared" si="41"/>
        <v>0</v>
      </c>
      <c r="AV244" s="30">
        <f t="shared" si="42"/>
        <v>15.901369863013699</v>
      </c>
      <c r="AW244" s="5"/>
      <c r="AX244" s="17">
        <f t="shared" si="43"/>
        <v>24.901369863013699</v>
      </c>
      <c r="AY244" s="5"/>
      <c r="AZ244" s="5"/>
      <c r="BA244" s="5"/>
      <c r="BD244" s="10">
        <v>0</v>
      </c>
    </row>
    <row r="245" spans="1:56">
      <c r="A245" s="1">
        <v>244</v>
      </c>
      <c r="B245" s="12" t="s">
        <v>2403</v>
      </c>
      <c r="C245" s="12" t="s">
        <v>2135</v>
      </c>
      <c r="D245" s="5" t="s">
        <v>2404</v>
      </c>
      <c r="E245" s="5" t="s">
        <v>2136</v>
      </c>
      <c r="F245" s="6">
        <v>30271</v>
      </c>
      <c r="G245" s="5" t="s">
        <v>49</v>
      </c>
      <c r="H245" s="5" t="s">
        <v>103</v>
      </c>
      <c r="I245" s="5" t="s">
        <v>103</v>
      </c>
      <c r="J245" s="5" t="s">
        <v>24</v>
      </c>
      <c r="K245" s="5" t="s">
        <v>25</v>
      </c>
      <c r="L245" s="7">
        <v>1</v>
      </c>
      <c r="M245" s="5" t="s">
        <v>38</v>
      </c>
      <c r="N245" s="6">
        <v>40603</v>
      </c>
      <c r="O245" s="8">
        <v>43090</v>
      </c>
      <c r="P245" s="9">
        <f t="shared" si="36"/>
        <v>6.8136986301369866</v>
      </c>
      <c r="Q245" s="6"/>
      <c r="R245" s="6"/>
      <c r="S245" s="9">
        <f t="shared" si="37"/>
        <v>0</v>
      </c>
      <c r="T245" s="9">
        <f t="shared" si="47"/>
        <v>0</v>
      </c>
      <c r="U245" s="5"/>
      <c r="V245" s="5" t="s">
        <v>255</v>
      </c>
      <c r="W245" s="5" t="s">
        <v>613</v>
      </c>
      <c r="X245" s="5" t="s">
        <v>1629</v>
      </c>
      <c r="Y245" s="5" t="s">
        <v>1630</v>
      </c>
      <c r="Z245" s="5" t="s">
        <v>410</v>
      </c>
      <c r="AA245" s="5" t="s">
        <v>413</v>
      </c>
      <c r="AB245" s="5"/>
      <c r="AC245" s="5" t="s">
        <v>389</v>
      </c>
      <c r="AD245" s="5" t="s">
        <v>2405</v>
      </c>
      <c r="AE245" s="5" t="s">
        <v>2406</v>
      </c>
      <c r="AF245" s="5" t="s">
        <v>186</v>
      </c>
      <c r="AG245" s="6">
        <v>32883</v>
      </c>
      <c r="AH245" s="5" t="s">
        <v>482</v>
      </c>
      <c r="AI245" s="5" t="s">
        <v>483</v>
      </c>
      <c r="AJ245" s="5" t="s">
        <v>103</v>
      </c>
      <c r="AK245" s="5" t="s">
        <v>2407</v>
      </c>
      <c r="AL245" s="5" t="s">
        <v>2408</v>
      </c>
      <c r="AM245" s="5" t="s">
        <v>240</v>
      </c>
      <c r="AN245" s="5" t="s">
        <v>864</v>
      </c>
      <c r="AO245" s="5" t="s">
        <v>29</v>
      </c>
      <c r="AP245" s="5" t="s">
        <v>62</v>
      </c>
      <c r="AQ245" s="5"/>
      <c r="AR245" s="32">
        <f t="shared" si="38"/>
        <v>4</v>
      </c>
      <c r="AS245" s="32">
        <f t="shared" si="39"/>
        <v>4</v>
      </c>
      <c r="AT245" s="32">
        <f t="shared" si="40"/>
        <v>0.5</v>
      </c>
      <c r="AU245" s="32">
        <f t="shared" si="41"/>
        <v>0</v>
      </c>
      <c r="AV245" s="33">
        <f t="shared" si="42"/>
        <v>27.254794520547946</v>
      </c>
      <c r="AW245" s="5"/>
      <c r="AX245" s="2">
        <f t="shared" si="43"/>
        <v>35.754794520547946</v>
      </c>
      <c r="AY245" s="5" t="s">
        <v>4098</v>
      </c>
      <c r="AZ245" s="5" t="s">
        <v>4100</v>
      </c>
      <c r="BA245" s="5" t="s">
        <v>4105</v>
      </c>
      <c r="BD245" s="10">
        <v>1</v>
      </c>
    </row>
    <row r="246" spans="1:56">
      <c r="A246" s="4">
        <v>245</v>
      </c>
      <c r="B246" s="5" t="s">
        <v>2409</v>
      </c>
      <c r="C246" s="5" t="s">
        <v>395</v>
      </c>
      <c r="D246" s="5" t="s">
        <v>2410</v>
      </c>
      <c r="E246" s="5" t="s">
        <v>1308</v>
      </c>
      <c r="F246" s="6">
        <v>23602</v>
      </c>
      <c r="G246" s="5" t="s">
        <v>212</v>
      </c>
      <c r="H246" s="5" t="s">
        <v>213</v>
      </c>
      <c r="I246" s="5" t="s">
        <v>213</v>
      </c>
      <c r="J246" s="5" t="s">
        <v>24</v>
      </c>
      <c r="K246" s="5" t="s">
        <v>214</v>
      </c>
      <c r="L246" s="7">
        <v>0</v>
      </c>
      <c r="M246" s="5" t="s">
        <v>38</v>
      </c>
      <c r="N246" s="6">
        <v>38340</v>
      </c>
      <c r="O246" s="8">
        <v>43090</v>
      </c>
      <c r="P246" s="9">
        <f t="shared" si="36"/>
        <v>13.013698630136986</v>
      </c>
      <c r="Q246" s="6">
        <v>32789</v>
      </c>
      <c r="R246" s="6">
        <v>38340</v>
      </c>
      <c r="S246" s="9">
        <f t="shared" si="37"/>
        <v>15.208219178082192</v>
      </c>
      <c r="T246" s="9">
        <f>MIN(10,S246)</f>
        <v>10</v>
      </c>
      <c r="U246" s="5"/>
      <c r="V246" s="5" t="s">
        <v>28</v>
      </c>
      <c r="W246" s="5" t="s">
        <v>54</v>
      </c>
      <c r="X246" s="5" t="s">
        <v>2411</v>
      </c>
      <c r="Y246" s="5" t="s">
        <v>2412</v>
      </c>
      <c r="Z246" s="5" t="s">
        <v>597</v>
      </c>
      <c r="AA246" s="5" t="s">
        <v>2413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27">
        <f t="shared" si="38"/>
        <v>4</v>
      </c>
      <c r="AS246" s="27">
        <f t="shared" si="39"/>
        <v>4</v>
      </c>
      <c r="AT246" s="27">
        <f t="shared" si="40"/>
        <v>0</v>
      </c>
      <c r="AU246" s="27">
        <f t="shared" si="41"/>
        <v>0</v>
      </c>
      <c r="AV246" s="30">
        <f t="shared" si="42"/>
        <v>62.054794520547944</v>
      </c>
      <c r="AW246" s="5"/>
      <c r="AX246" s="17">
        <f t="shared" si="43"/>
        <v>70.054794520547944</v>
      </c>
      <c r="AY246" s="5"/>
      <c r="AZ246" s="5"/>
      <c r="BA246" s="5"/>
      <c r="BD246" s="10">
        <v>0</v>
      </c>
    </row>
    <row r="247" spans="1:56">
      <c r="A247" s="1">
        <v>246</v>
      </c>
      <c r="B247" s="12" t="s">
        <v>2414</v>
      </c>
      <c r="C247" s="12" t="s">
        <v>2066</v>
      </c>
      <c r="D247" s="5" t="s">
        <v>2415</v>
      </c>
      <c r="E247" s="5" t="s">
        <v>2416</v>
      </c>
      <c r="F247" s="6">
        <v>29282</v>
      </c>
      <c r="G247" s="5" t="s">
        <v>49</v>
      </c>
      <c r="H247" s="5" t="s">
        <v>103</v>
      </c>
      <c r="I247" s="5" t="s">
        <v>103</v>
      </c>
      <c r="J247" s="5" t="s">
        <v>24</v>
      </c>
      <c r="K247" s="5" t="s">
        <v>25</v>
      </c>
      <c r="L247" s="7">
        <v>2</v>
      </c>
      <c r="M247" s="5" t="s">
        <v>38</v>
      </c>
      <c r="N247" s="6">
        <v>41941</v>
      </c>
      <c r="O247" s="8">
        <v>43090</v>
      </c>
      <c r="P247" s="9">
        <f t="shared" si="36"/>
        <v>3.1479452054794521</v>
      </c>
      <c r="Q247" s="6"/>
      <c r="R247" s="6"/>
      <c r="S247" s="9">
        <f t="shared" si="37"/>
        <v>0</v>
      </c>
      <c r="T247" s="9">
        <f t="shared" ref="T247:T264" si="48">MIN(5,S247)</f>
        <v>0</v>
      </c>
      <c r="U247" s="5"/>
      <c r="V247" s="5" t="s">
        <v>308</v>
      </c>
      <c r="W247" s="5" t="s">
        <v>310</v>
      </c>
      <c r="X247" s="5" t="s">
        <v>2417</v>
      </c>
      <c r="Y247" s="5" t="s">
        <v>2418</v>
      </c>
      <c r="Z247" s="5" t="s">
        <v>451</v>
      </c>
      <c r="AA247" s="5" t="s">
        <v>2402</v>
      </c>
      <c r="AB247" s="5"/>
      <c r="AC247" s="5" t="s">
        <v>2419</v>
      </c>
      <c r="AD247" s="5" t="s">
        <v>91</v>
      </c>
      <c r="AE247" s="5" t="s">
        <v>2420</v>
      </c>
      <c r="AF247" s="5" t="s">
        <v>94</v>
      </c>
      <c r="AG247" s="6">
        <v>27177</v>
      </c>
      <c r="AH247" s="5" t="s">
        <v>512</v>
      </c>
      <c r="AI247" s="5" t="s">
        <v>513</v>
      </c>
      <c r="AJ247" s="5" t="s">
        <v>514</v>
      </c>
      <c r="AK247" s="5" t="s">
        <v>2421</v>
      </c>
      <c r="AL247" s="5" t="s">
        <v>2422</v>
      </c>
      <c r="AM247" s="5" t="s">
        <v>2419</v>
      </c>
      <c r="AN247" s="5" t="s">
        <v>2420</v>
      </c>
      <c r="AO247" s="5" t="s">
        <v>767</v>
      </c>
      <c r="AP247" s="5" t="s">
        <v>769</v>
      </c>
      <c r="AQ247" s="5"/>
      <c r="AR247" s="32">
        <f t="shared" si="38"/>
        <v>4</v>
      </c>
      <c r="AS247" s="32">
        <f t="shared" si="39"/>
        <v>4</v>
      </c>
      <c r="AT247" s="32">
        <f t="shared" si="40"/>
        <v>1</v>
      </c>
      <c r="AU247" s="32">
        <f t="shared" si="41"/>
        <v>0</v>
      </c>
      <c r="AV247" s="33">
        <f t="shared" si="42"/>
        <v>12.591780821917808</v>
      </c>
      <c r="AW247" s="5"/>
      <c r="AX247" s="2">
        <f t="shared" si="43"/>
        <v>21.591780821917808</v>
      </c>
      <c r="AY247" s="5" t="s">
        <v>4098</v>
      </c>
      <c r="AZ247" s="5" t="s">
        <v>4100</v>
      </c>
      <c r="BA247" s="5" t="s">
        <v>4105</v>
      </c>
      <c r="BD247" s="10">
        <v>1</v>
      </c>
    </row>
    <row r="248" spans="1:56">
      <c r="A248" s="4">
        <v>247</v>
      </c>
      <c r="B248" s="5" t="s">
        <v>2423</v>
      </c>
      <c r="C248" s="5" t="s">
        <v>2424</v>
      </c>
      <c r="D248" s="5" t="s">
        <v>2425</v>
      </c>
      <c r="E248" s="5" t="s">
        <v>2426</v>
      </c>
      <c r="F248" s="6">
        <v>30962</v>
      </c>
      <c r="G248" s="5" t="s">
        <v>49</v>
      </c>
      <c r="H248" s="5" t="s">
        <v>103</v>
      </c>
      <c r="I248" s="5" t="s">
        <v>103</v>
      </c>
      <c r="J248" s="5" t="s">
        <v>3759</v>
      </c>
      <c r="K248" s="5" t="s">
        <v>25</v>
      </c>
      <c r="L248" s="7">
        <v>1</v>
      </c>
      <c r="M248" s="5" t="s">
        <v>26</v>
      </c>
      <c r="N248" s="6">
        <v>41994</v>
      </c>
      <c r="O248" s="8">
        <v>43090</v>
      </c>
      <c r="P248" s="9">
        <f t="shared" si="36"/>
        <v>3.0027397260273974</v>
      </c>
      <c r="Q248" s="6"/>
      <c r="R248" s="6"/>
      <c r="S248" s="9">
        <f t="shared" si="37"/>
        <v>0</v>
      </c>
      <c r="T248" s="9">
        <f t="shared" si="48"/>
        <v>0</v>
      </c>
      <c r="U248" s="5"/>
      <c r="V248" s="5" t="s">
        <v>123</v>
      </c>
      <c r="W248" s="5" t="s">
        <v>125</v>
      </c>
      <c r="X248" s="5" t="s">
        <v>2427</v>
      </c>
      <c r="Y248" s="5" t="s">
        <v>2428</v>
      </c>
      <c r="Z248" s="5" t="s">
        <v>508</v>
      </c>
      <c r="AA248" s="5" t="s">
        <v>939</v>
      </c>
      <c r="AB248" s="5"/>
      <c r="AC248" s="5" t="s">
        <v>980</v>
      </c>
      <c r="AD248" s="5" t="s">
        <v>23</v>
      </c>
      <c r="AE248" s="5" t="s">
        <v>982</v>
      </c>
      <c r="AF248" s="5" t="s">
        <v>1291</v>
      </c>
      <c r="AG248" s="6">
        <v>25968</v>
      </c>
      <c r="AH248" s="5" t="s">
        <v>49</v>
      </c>
      <c r="AI248" s="5" t="s">
        <v>103</v>
      </c>
      <c r="AJ248" s="5" t="s">
        <v>103</v>
      </c>
      <c r="AK248" s="5" t="s">
        <v>105</v>
      </c>
      <c r="AL248" s="5" t="s">
        <v>108</v>
      </c>
      <c r="AM248" s="5" t="s">
        <v>2429</v>
      </c>
      <c r="AN248" s="5" t="s">
        <v>2299</v>
      </c>
      <c r="AO248" s="5" t="s">
        <v>139</v>
      </c>
      <c r="AP248" s="5" t="s">
        <v>141</v>
      </c>
      <c r="AQ248" s="5"/>
      <c r="AR248" s="27">
        <f t="shared" si="38"/>
        <v>7</v>
      </c>
      <c r="AS248" s="27">
        <f t="shared" si="39"/>
        <v>4</v>
      </c>
      <c r="AT248" s="27">
        <f t="shared" si="40"/>
        <v>0.5</v>
      </c>
      <c r="AU248" s="27">
        <f t="shared" si="41"/>
        <v>4</v>
      </c>
      <c r="AV248" s="30">
        <f t="shared" si="42"/>
        <v>12.010958904109589</v>
      </c>
      <c r="AW248" s="5"/>
      <c r="AX248" s="17">
        <f t="shared" si="43"/>
        <v>27.510958904109589</v>
      </c>
      <c r="AY248" s="5"/>
      <c r="AZ248" s="5"/>
      <c r="BA248" s="5"/>
      <c r="BD248" s="10">
        <v>0</v>
      </c>
    </row>
    <row r="249" spans="1:56">
      <c r="A249" s="1">
        <v>248</v>
      </c>
      <c r="B249" s="12" t="s">
        <v>2430</v>
      </c>
      <c r="C249" s="12" t="s">
        <v>2431</v>
      </c>
      <c r="D249" s="5" t="s">
        <v>2432</v>
      </c>
      <c r="E249" s="5" t="s">
        <v>2433</v>
      </c>
      <c r="F249" s="6">
        <v>31656</v>
      </c>
      <c r="G249" s="5" t="s">
        <v>641</v>
      </c>
      <c r="H249" s="5" t="s">
        <v>137</v>
      </c>
      <c r="I249" s="5" t="s">
        <v>137</v>
      </c>
      <c r="J249" s="5" t="s">
        <v>3757</v>
      </c>
      <c r="K249" s="5" t="s">
        <v>25</v>
      </c>
      <c r="L249" s="7">
        <v>1</v>
      </c>
      <c r="M249" s="5" t="s">
        <v>38</v>
      </c>
      <c r="N249" s="6">
        <v>40906</v>
      </c>
      <c r="O249" s="8">
        <v>43090</v>
      </c>
      <c r="P249" s="9">
        <f t="shared" si="36"/>
        <v>5.9835616438356167</v>
      </c>
      <c r="Q249" s="6"/>
      <c r="R249" s="6"/>
      <c r="S249" s="9">
        <f t="shared" si="37"/>
        <v>0</v>
      </c>
      <c r="T249" s="9">
        <f t="shared" si="48"/>
        <v>0</v>
      </c>
      <c r="U249" s="5"/>
      <c r="V249" s="5" t="s">
        <v>105</v>
      </c>
      <c r="W249" s="5" t="s">
        <v>108</v>
      </c>
      <c r="X249" s="5" t="s">
        <v>2430</v>
      </c>
      <c r="Y249" s="5" t="s">
        <v>2432</v>
      </c>
      <c r="Z249" s="5" t="s">
        <v>29</v>
      </c>
      <c r="AA249" s="5" t="s">
        <v>62</v>
      </c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32">
        <f t="shared" si="38"/>
        <v>8</v>
      </c>
      <c r="AS249" s="32">
        <f t="shared" si="39"/>
        <v>4</v>
      </c>
      <c r="AT249" s="32">
        <f t="shared" si="40"/>
        <v>0.5</v>
      </c>
      <c r="AU249" s="32">
        <f t="shared" si="41"/>
        <v>0</v>
      </c>
      <c r="AV249" s="33">
        <f t="shared" si="42"/>
        <v>23.934246575342467</v>
      </c>
      <c r="AW249" s="5"/>
      <c r="AX249" s="2">
        <f t="shared" si="43"/>
        <v>36.43424657534247</v>
      </c>
      <c r="AY249" s="5"/>
      <c r="AZ249" s="5"/>
      <c r="BA249" s="5"/>
      <c r="BD249" s="10">
        <v>1</v>
      </c>
    </row>
    <row r="250" spans="1:56">
      <c r="A250" s="4">
        <v>249</v>
      </c>
      <c r="B250" s="5" t="s">
        <v>2434</v>
      </c>
      <c r="C250" s="5" t="s">
        <v>1682</v>
      </c>
      <c r="D250" s="5" t="s">
        <v>1937</v>
      </c>
      <c r="E250" s="5" t="s">
        <v>1684</v>
      </c>
      <c r="F250" s="6">
        <v>27061</v>
      </c>
      <c r="G250" s="5" t="s">
        <v>648</v>
      </c>
      <c r="H250" s="5" t="s">
        <v>514</v>
      </c>
      <c r="I250" s="5" t="s">
        <v>514</v>
      </c>
      <c r="J250" s="5" t="s">
        <v>3759</v>
      </c>
      <c r="K250" s="5" t="s">
        <v>25</v>
      </c>
      <c r="L250" s="7">
        <v>5</v>
      </c>
      <c r="M250" s="5" t="s">
        <v>38</v>
      </c>
      <c r="N250" s="6">
        <v>40603</v>
      </c>
      <c r="O250" s="8">
        <v>43090</v>
      </c>
      <c r="P250" s="9">
        <f t="shared" si="36"/>
        <v>6.8136986301369866</v>
      </c>
      <c r="Q250" s="6">
        <v>35784</v>
      </c>
      <c r="R250" s="6">
        <v>40603</v>
      </c>
      <c r="S250" s="9">
        <f t="shared" si="37"/>
        <v>13.202739726027398</v>
      </c>
      <c r="T250" s="9">
        <f t="shared" si="48"/>
        <v>5</v>
      </c>
      <c r="U250" s="5"/>
      <c r="V250" s="5" t="s">
        <v>2421</v>
      </c>
      <c r="W250" s="5" t="s">
        <v>2422</v>
      </c>
      <c r="X250" s="5" t="s">
        <v>1005</v>
      </c>
      <c r="Y250" s="5" t="s">
        <v>1006</v>
      </c>
      <c r="Z250" s="5" t="s">
        <v>107</v>
      </c>
      <c r="AA250" s="5" t="s">
        <v>110</v>
      </c>
      <c r="AB250" s="5"/>
      <c r="AC250" s="5" t="s">
        <v>2435</v>
      </c>
      <c r="AD250" s="5" t="s">
        <v>1043</v>
      </c>
      <c r="AE250" s="5" t="s">
        <v>2437</v>
      </c>
      <c r="AF250" s="5" t="s">
        <v>2438</v>
      </c>
      <c r="AG250" s="6">
        <v>24391</v>
      </c>
      <c r="AH250" s="5" t="s">
        <v>2436</v>
      </c>
      <c r="AI250" s="5" t="s">
        <v>2439</v>
      </c>
      <c r="AJ250" s="5" t="s">
        <v>514</v>
      </c>
      <c r="AK250" s="5" t="s">
        <v>105</v>
      </c>
      <c r="AL250" s="5" t="s">
        <v>108</v>
      </c>
      <c r="AM250" s="5" t="s">
        <v>2440</v>
      </c>
      <c r="AN250" s="5" t="s">
        <v>2441</v>
      </c>
      <c r="AO250" s="5" t="s">
        <v>1682</v>
      </c>
      <c r="AP250" s="5" t="s">
        <v>1684</v>
      </c>
      <c r="AQ250" s="5"/>
      <c r="AR250" s="27">
        <f t="shared" si="38"/>
        <v>7</v>
      </c>
      <c r="AS250" s="27">
        <f t="shared" si="39"/>
        <v>4</v>
      </c>
      <c r="AT250" s="27">
        <f t="shared" si="40"/>
        <v>2</v>
      </c>
      <c r="AU250" s="27">
        <f t="shared" si="41"/>
        <v>0</v>
      </c>
      <c r="AV250" s="30">
        <f t="shared" si="42"/>
        <v>32.254794520547946</v>
      </c>
      <c r="AW250" s="5"/>
      <c r="AX250" s="17">
        <f t="shared" si="43"/>
        <v>45.254794520547946</v>
      </c>
      <c r="AY250" s="5"/>
      <c r="AZ250" s="5"/>
      <c r="BA250" s="5"/>
      <c r="BD250" s="10">
        <v>0</v>
      </c>
    </row>
    <row r="251" spans="1:56">
      <c r="A251" s="1">
        <v>250</v>
      </c>
      <c r="B251" s="12" t="s">
        <v>2423</v>
      </c>
      <c r="C251" s="12" t="s">
        <v>2442</v>
      </c>
      <c r="D251" s="5" t="s">
        <v>2425</v>
      </c>
      <c r="E251" s="5" t="s">
        <v>3252</v>
      </c>
      <c r="F251" s="6">
        <v>30386</v>
      </c>
      <c r="G251" s="5" t="s">
        <v>3833</v>
      </c>
      <c r="H251" s="5" t="s">
        <v>3834</v>
      </c>
      <c r="I251" s="5" t="s">
        <v>3834</v>
      </c>
      <c r="J251" s="5" t="s">
        <v>24</v>
      </c>
      <c r="K251" s="5" t="s">
        <v>25</v>
      </c>
      <c r="L251" s="7">
        <v>0</v>
      </c>
      <c r="M251" s="5" t="s">
        <v>38</v>
      </c>
      <c r="N251" s="6">
        <v>42128</v>
      </c>
      <c r="O251" s="8">
        <v>43090</v>
      </c>
      <c r="P251" s="9">
        <f t="shared" si="36"/>
        <v>2.6356164383561644</v>
      </c>
      <c r="Q251" s="6">
        <v>41948</v>
      </c>
      <c r="R251" s="6">
        <v>42127</v>
      </c>
      <c r="S251" s="9">
        <f t="shared" si="37"/>
        <v>0.49041095890410957</v>
      </c>
      <c r="T251" s="9">
        <f t="shared" si="48"/>
        <v>0.49041095890410957</v>
      </c>
      <c r="U251" s="5"/>
      <c r="V251" s="5" t="s">
        <v>418</v>
      </c>
      <c r="W251" s="5" t="s">
        <v>420</v>
      </c>
      <c r="X251" s="5" t="s">
        <v>3835</v>
      </c>
      <c r="Y251" s="5" t="s">
        <v>3836</v>
      </c>
      <c r="Z251" s="5" t="s">
        <v>1194</v>
      </c>
      <c r="AA251" s="5" t="s">
        <v>3714</v>
      </c>
      <c r="AB251" s="5"/>
      <c r="AC251" s="5" t="s">
        <v>3626</v>
      </c>
      <c r="AD251" s="5" t="s">
        <v>2077</v>
      </c>
      <c r="AE251" s="5" t="s">
        <v>3628</v>
      </c>
      <c r="AF251" s="5" t="s">
        <v>2079</v>
      </c>
      <c r="AG251" s="6">
        <v>28213</v>
      </c>
      <c r="AH251" s="5" t="s">
        <v>76</v>
      </c>
      <c r="AI251" s="5" t="s">
        <v>102</v>
      </c>
      <c r="AJ251" s="5" t="s">
        <v>103</v>
      </c>
      <c r="AK251" s="5" t="s">
        <v>424</v>
      </c>
      <c r="AL251" s="11" t="s">
        <v>217</v>
      </c>
      <c r="AM251" s="5" t="s">
        <v>3626</v>
      </c>
      <c r="AN251" s="5" t="s">
        <v>3628</v>
      </c>
      <c r="AO251" s="5" t="s">
        <v>199</v>
      </c>
      <c r="AP251" s="5" t="s">
        <v>202</v>
      </c>
      <c r="AQ251" s="5"/>
      <c r="AR251" s="32">
        <f t="shared" si="38"/>
        <v>4</v>
      </c>
      <c r="AS251" s="32">
        <f t="shared" si="39"/>
        <v>4</v>
      </c>
      <c r="AT251" s="32">
        <f t="shared" si="40"/>
        <v>0</v>
      </c>
      <c r="AU251" s="32">
        <f t="shared" si="41"/>
        <v>0</v>
      </c>
      <c r="AV251" s="33">
        <f t="shared" si="42"/>
        <v>11.032876712328767</v>
      </c>
      <c r="AW251" s="5"/>
      <c r="AX251" s="2">
        <f t="shared" si="43"/>
        <v>19.032876712328765</v>
      </c>
      <c r="AY251" s="5"/>
      <c r="AZ251" s="5"/>
      <c r="BA251" s="5"/>
      <c r="BD251" s="10">
        <v>1</v>
      </c>
    </row>
    <row r="252" spans="1:56">
      <c r="A252" s="4">
        <v>251</v>
      </c>
      <c r="B252" s="5" t="s">
        <v>2443</v>
      </c>
      <c r="C252" s="5" t="s">
        <v>1544</v>
      </c>
      <c r="D252" s="5" t="s">
        <v>1868</v>
      </c>
      <c r="E252" s="5" t="s">
        <v>2048</v>
      </c>
      <c r="F252" s="6">
        <v>28181</v>
      </c>
      <c r="G252" s="5" t="s">
        <v>49</v>
      </c>
      <c r="H252" s="5" t="s">
        <v>103</v>
      </c>
      <c r="I252" s="5" t="s">
        <v>103</v>
      </c>
      <c r="J252" s="5" t="s">
        <v>3758</v>
      </c>
      <c r="K252" s="5" t="s">
        <v>25</v>
      </c>
      <c r="L252" s="7">
        <v>2</v>
      </c>
      <c r="M252" s="5" t="s">
        <v>38</v>
      </c>
      <c r="N252" s="6">
        <v>39802</v>
      </c>
      <c r="O252" s="8">
        <v>43090</v>
      </c>
      <c r="P252" s="9">
        <f t="shared" si="36"/>
        <v>9.0082191780821912</v>
      </c>
      <c r="Q252" s="6"/>
      <c r="R252" s="6"/>
      <c r="S252" s="9">
        <f t="shared" si="37"/>
        <v>0</v>
      </c>
      <c r="T252" s="9">
        <f t="shared" si="48"/>
        <v>0</v>
      </c>
      <c r="U252" s="5"/>
      <c r="V252" s="5" t="s">
        <v>2444</v>
      </c>
      <c r="W252" s="5" t="s">
        <v>2445</v>
      </c>
      <c r="X252" s="5" t="s">
        <v>2443</v>
      </c>
      <c r="Y252" s="5" t="s">
        <v>1868</v>
      </c>
      <c r="Z252" s="5" t="s">
        <v>2082</v>
      </c>
      <c r="AA252" s="5" t="s">
        <v>2083</v>
      </c>
      <c r="AB252" s="5"/>
      <c r="AC252" s="5" t="s">
        <v>454</v>
      </c>
      <c r="AD252" s="5" t="s">
        <v>2446</v>
      </c>
      <c r="AE252" s="5" t="s">
        <v>2447</v>
      </c>
      <c r="AF252" s="5" t="s">
        <v>2448</v>
      </c>
      <c r="AG252" s="6">
        <v>27350</v>
      </c>
      <c r="AH252" s="5" t="s">
        <v>653</v>
      </c>
      <c r="AI252" s="5" t="s">
        <v>652</v>
      </c>
      <c r="AJ252" s="5" t="s">
        <v>103</v>
      </c>
      <c r="AK252" s="5" t="s">
        <v>2449</v>
      </c>
      <c r="AL252" s="5" t="s">
        <v>551</v>
      </c>
      <c r="AM252" s="5" t="s">
        <v>1559</v>
      </c>
      <c r="AN252" s="5" t="s">
        <v>1560</v>
      </c>
      <c r="AO252" s="5" t="s">
        <v>2450</v>
      </c>
      <c r="AP252" s="5" t="s">
        <v>2451</v>
      </c>
      <c r="AQ252" s="5"/>
      <c r="AR252" s="27">
        <f t="shared" si="38"/>
        <v>2</v>
      </c>
      <c r="AS252" s="27">
        <f t="shared" si="39"/>
        <v>4</v>
      </c>
      <c r="AT252" s="27">
        <f t="shared" si="40"/>
        <v>1</v>
      </c>
      <c r="AU252" s="27">
        <f t="shared" si="41"/>
        <v>0</v>
      </c>
      <c r="AV252" s="30">
        <f t="shared" si="42"/>
        <v>36.032876712328765</v>
      </c>
      <c r="AW252" s="5"/>
      <c r="AX252" s="17">
        <f t="shared" si="43"/>
        <v>43.032876712328765</v>
      </c>
      <c r="AY252" s="5"/>
      <c r="AZ252" s="5"/>
      <c r="BA252" s="5"/>
      <c r="BD252" s="10">
        <v>0</v>
      </c>
    </row>
    <row r="253" spans="1:56">
      <c r="A253" s="1">
        <v>252</v>
      </c>
      <c r="B253" s="12" t="s">
        <v>2452</v>
      </c>
      <c r="C253" s="12" t="s">
        <v>2453</v>
      </c>
      <c r="D253" s="5" t="s">
        <v>2454</v>
      </c>
      <c r="E253" s="5" t="s">
        <v>2455</v>
      </c>
      <c r="F253" s="6">
        <v>30935</v>
      </c>
      <c r="G253" s="5" t="s">
        <v>49</v>
      </c>
      <c r="H253" s="5" t="s">
        <v>103</v>
      </c>
      <c r="I253" s="5" t="s">
        <v>103</v>
      </c>
      <c r="J253" s="5" t="s">
        <v>24</v>
      </c>
      <c r="K253" s="5" t="s">
        <v>25</v>
      </c>
      <c r="L253" s="7">
        <v>2</v>
      </c>
      <c r="M253" s="5" t="s">
        <v>38</v>
      </c>
      <c r="N253" s="6">
        <v>40603</v>
      </c>
      <c r="O253" s="8">
        <v>43090</v>
      </c>
      <c r="P253" s="9">
        <f t="shared" si="36"/>
        <v>6.8136986301369866</v>
      </c>
      <c r="Q253" s="6"/>
      <c r="R253" s="6"/>
      <c r="S253" s="9">
        <f t="shared" si="37"/>
        <v>0</v>
      </c>
      <c r="T253" s="9">
        <f t="shared" si="48"/>
        <v>0</v>
      </c>
      <c r="U253" s="5"/>
      <c r="V253" s="5" t="s">
        <v>2456</v>
      </c>
      <c r="W253" s="5" t="s">
        <v>2458</v>
      </c>
      <c r="X253" s="5" t="s">
        <v>2457</v>
      </c>
      <c r="Y253" s="5" t="s">
        <v>2459</v>
      </c>
      <c r="Z253" s="5" t="s">
        <v>93</v>
      </c>
      <c r="AA253" s="5" t="s">
        <v>96</v>
      </c>
      <c r="AB253" s="5"/>
      <c r="AC253" s="5" t="s">
        <v>2460</v>
      </c>
      <c r="AD253" s="5" t="s">
        <v>2042</v>
      </c>
      <c r="AE253" s="5" t="s">
        <v>2461</v>
      </c>
      <c r="AF253" s="5" t="s">
        <v>2044</v>
      </c>
      <c r="AG253" s="6">
        <v>30913</v>
      </c>
      <c r="AH253" s="5" t="s">
        <v>49</v>
      </c>
      <c r="AI253" s="5" t="s">
        <v>103</v>
      </c>
      <c r="AJ253" s="5" t="s">
        <v>103</v>
      </c>
      <c r="AK253" s="5" t="s">
        <v>2462</v>
      </c>
      <c r="AL253" s="5" t="s">
        <v>2463</v>
      </c>
      <c r="AM253" s="5" t="s">
        <v>1909</v>
      </c>
      <c r="AN253" s="5" t="s">
        <v>1911</v>
      </c>
      <c r="AO253" s="5" t="s">
        <v>273</v>
      </c>
      <c r="AP253" s="5" t="s">
        <v>276</v>
      </c>
      <c r="AQ253" s="5"/>
      <c r="AR253" s="32">
        <f t="shared" si="38"/>
        <v>4</v>
      </c>
      <c r="AS253" s="32">
        <f t="shared" si="39"/>
        <v>4</v>
      </c>
      <c r="AT253" s="32">
        <f t="shared" si="40"/>
        <v>1</v>
      </c>
      <c r="AU253" s="32">
        <f t="shared" si="41"/>
        <v>0</v>
      </c>
      <c r="AV253" s="33">
        <f t="shared" si="42"/>
        <v>27.254794520547946</v>
      </c>
      <c r="AW253" s="5"/>
      <c r="AX253" s="2">
        <f t="shared" si="43"/>
        <v>36.254794520547946</v>
      </c>
      <c r="AY253" s="5" t="s">
        <v>4098</v>
      </c>
      <c r="AZ253" s="5" t="s">
        <v>4100</v>
      </c>
      <c r="BA253" s="5" t="s">
        <v>4105</v>
      </c>
      <c r="BD253" s="10">
        <v>1</v>
      </c>
    </row>
    <row r="254" spans="1:56">
      <c r="A254" s="4">
        <v>253</v>
      </c>
      <c r="B254" s="5" t="s">
        <v>2464</v>
      </c>
      <c r="C254" s="5" t="s">
        <v>352</v>
      </c>
      <c r="D254" s="5" t="s">
        <v>2465</v>
      </c>
      <c r="E254" s="5" t="s">
        <v>2466</v>
      </c>
      <c r="F254" s="6">
        <v>30719</v>
      </c>
      <c r="G254" s="5" t="s">
        <v>1296</v>
      </c>
      <c r="H254" s="5" t="s">
        <v>1297</v>
      </c>
      <c r="I254" s="5" t="s">
        <v>667</v>
      </c>
      <c r="J254" s="5" t="s">
        <v>24</v>
      </c>
      <c r="K254" s="5" t="s">
        <v>37</v>
      </c>
      <c r="L254" s="7">
        <v>0</v>
      </c>
      <c r="M254" s="5" t="s">
        <v>38</v>
      </c>
      <c r="N254" s="6">
        <v>41217</v>
      </c>
      <c r="O254" s="8">
        <v>43090</v>
      </c>
      <c r="P254" s="9">
        <f t="shared" si="36"/>
        <v>5.1315068493150688</v>
      </c>
      <c r="Q254" s="6"/>
      <c r="R254" s="6"/>
      <c r="S254" s="9">
        <f t="shared" si="37"/>
        <v>0</v>
      </c>
      <c r="T254" s="9">
        <f t="shared" si="48"/>
        <v>0</v>
      </c>
      <c r="U254" s="5"/>
      <c r="V254" s="5" t="s">
        <v>1456</v>
      </c>
      <c r="W254" s="5" t="s">
        <v>1458</v>
      </c>
      <c r="X254" s="5" t="s">
        <v>2467</v>
      </c>
      <c r="Y254" s="5" t="s">
        <v>2468</v>
      </c>
      <c r="Z254" s="5" t="s">
        <v>259</v>
      </c>
      <c r="AA254" s="5" t="s">
        <v>786</v>
      </c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27">
        <f t="shared" si="38"/>
        <v>4</v>
      </c>
      <c r="AS254" s="27">
        <f t="shared" si="39"/>
        <v>2</v>
      </c>
      <c r="AT254" s="27">
        <f t="shared" si="40"/>
        <v>0</v>
      </c>
      <c r="AU254" s="27">
        <f t="shared" si="41"/>
        <v>0</v>
      </c>
      <c r="AV254" s="30">
        <f t="shared" si="42"/>
        <v>20.526027397260275</v>
      </c>
      <c r="AW254" s="5"/>
      <c r="AX254" s="17">
        <f t="shared" si="43"/>
        <v>26.526027397260275</v>
      </c>
      <c r="AY254" s="5" t="s">
        <v>4098</v>
      </c>
      <c r="AZ254" s="5" t="s">
        <v>4100</v>
      </c>
      <c r="BA254" s="5" t="s">
        <v>4105</v>
      </c>
      <c r="BD254" s="10">
        <v>0</v>
      </c>
    </row>
    <row r="255" spans="1:56">
      <c r="A255" s="1">
        <v>254</v>
      </c>
      <c r="B255" s="12" t="s">
        <v>541</v>
      </c>
      <c r="C255" s="12" t="s">
        <v>2469</v>
      </c>
      <c r="D255" s="5" t="s">
        <v>544</v>
      </c>
      <c r="E255" s="5" t="s">
        <v>2470</v>
      </c>
      <c r="F255" s="6">
        <v>29257</v>
      </c>
      <c r="G255" s="5" t="s">
        <v>49</v>
      </c>
      <c r="H255" s="5" t="s">
        <v>103</v>
      </c>
      <c r="I255" s="5" t="s">
        <v>103</v>
      </c>
      <c r="J255" s="5" t="s">
        <v>3758</v>
      </c>
      <c r="K255" s="5" t="s">
        <v>25</v>
      </c>
      <c r="L255" s="7">
        <v>2</v>
      </c>
      <c r="M255" s="5" t="s">
        <v>26</v>
      </c>
      <c r="N255" s="6">
        <v>42702</v>
      </c>
      <c r="O255" s="8">
        <v>43090</v>
      </c>
      <c r="P255" s="9">
        <f t="shared" si="36"/>
        <v>1.0630136986301371</v>
      </c>
      <c r="Q255" s="6">
        <v>39774</v>
      </c>
      <c r="R255" s="6">
        <v>42458</v>
      </c>
      <c r="S255" s="9">
        <f t="shared" si="37"/>
        <v>7.353424657534247</v>
      </c>
      <c r="T255" s="9">
        <f t="shared" si="48"/>
        <v>5</v>
      </c>
      <c r="U255" s="5"/>
      <c r="V255" s="5" t="s">
        <v>554</v>
      </c>
      <c r="W255" s="5" t="s">
        <v>1049</v>
      </c>
      <c r="X255" s="5" t="s">
        <v>2471</v>
      </c>
      <c r="Y255" s="5" t="s">
        <v>2472</v>
      </c>
      <c r="Z255" s="5" t="s">
        <v>1465</v>
      </c>
      <c r="AA255" s="5" t="s">
        <v>1467</v>
      </c>
      <c r="AB255" s="5"/>
      <c r="AC255" s="5" t="s">
        <v>2473</v>
      </c>
      <c r="AD255" s="5" t="s">
        <v>46</v>
      </c>
      <c r="AE255" s="5" t="s">
        <v>2474</v>
      </c>
      <c r="AF255" s="5" t="s">
        <v>64</v>
      </c>
      <c r="AG255" s="6">
        <v>30409</v>
      </c>
      <c r="AH255" s="5" t="s">
        <v>1296</v>
      </c>
      <c r="AI255" s="5" t="s">
        <v>1297</v>
      </c>
      <c r="AJ255" s="5" t="s">
        <v>667</v>
      </c>
      <c r="AK255" s="5" t="s">
        <v>105</v>
      </c>
      <c r="AL255" s="5" t="s">
        <v>108</v>
      </c>
      <c r="AM255" s="5" t="s">
        <v>2475</v>
      </c>
      <c r="AN255" s="5" t="s">
        <v>2476</v>
      </c>
      <c r="AO255" s="5" t="s">
        <v>458</v>
      </c>
      <c r="AP255" s="5" t="s">
        <v>2477</v>
      </c>
      <c r="AQ255" s="5"/>
      <c r="AR255" s="32">
        <f t="shared" si="38"/>
        <v>2</v>
      </c>
      <c r="AS255" s="32">
        <f t="shared" si="39"/>
        <v>4</v>
      </c>
      <c r="AT255" s="32">
        <f t="shared" si="40"/>
        <v>1</v>
      </c>
      <c r="AU255" s="32">
        <f t="shared" si="41"/>
        <v>4</v>
      </c>
      <c r="AV255" s="33">
        <f t="shared" si="42"/>
        <v>9.2520547945205482</v>
      </c>
      <c r="AW255" s="5"/>
      <c r="AX255" s="2">
        <f t="shared" si="43"/>
        <v>20.252054794520546</v>
      </c>
      <c r="AY255" s="5"/>
      <c r="AZ255" s="5"/>
      <c r="BA255" s="5"/>
      <c r="BD255" s="10">
        <v>1</v>
      </c>
    </row>
    <row r="256" spans="1:56">
      <c r="A256" s="4">
        <v>255</v>
      </c>
      <c r="B256" s="5" t="s">
        <v>2478</v>
      </c>
      <c r="C256" s="5" t="s">
        <v>2479</v>
      </c>
      <c r="D256" s="5" t="s">
        <v>2480</v>
      </c>
      <c r="E256" s="5" t="s">
        <v>1242</v>
      </c>
      <c r="F256" s="6">
        <v>27553</v>
      </c>
      <c r="G256" s="5" t="s">
        <v>640</v>
      </c>
      <c r="H256" s="5" t="s">
        <v>496</v>
      </c>
      <c r="I256" s="5" t="s">
        <v>496</v>
      </c>
      <c r="J256" s="5" t="s">
        <v>24</v>
      </c>
      <c r="K256" s="5" t="s">
        <v>37</v>
      </c>
      <c r="L256" s="7">
        <v>0</v>
      </c>
      <c r="M256" s="5" t="s">
        <v>38</v>
      </c>
      <c r="N256" s="6">
        <v>38661</v>
      </c>
      <c r="O256" s="8">
        <v>43090</v>
      </c>
      <c r="P256" s="9">
        <f t="shared" si="36"/>
        <v>12.134246575342466</v>
      </c>
      <c r="Q256" s="6"/>
      <c r="R256" s="6"/>
      <c r="S256" s="9">
        <f t="shared" si="37"/>
        <v>0</v>
      </c>
      <c r="T256" s="9">
        <f t="shared" si="48"/>
        <v>0</v>
      </c>
      <c r="U256" s="5"/>
      <c r="V256" s="5" t="s">
        <v>105</v>
      </c>
      <c r="W256" s="5" t="s">
        <v>108</v>
      </c>
      <c r="X256" s="5" t="s">
        <v>2481</v>
      </c>
      <c r="Y256" s="5" t="s">
        <v>2482</v>
      </c>
      <c r="Z256" s="5" t="s">
        <v>2405</v>
      </c>
      <c r="AA256" s="5" t="s">
        <v>186</v>
      </c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27">
        <f t="shared" si="38"/>
        <v>4</v>
      </c>
      <c r="AS256" s="27">
        <f t="shared" si="39"/>
        <v>2</v>
      </c>
      <c r="AT256" s="27">
        <f t="shared" si="40"/>
        <v>0</v>
      </c>
      <c r="AU256" s="27">
        <f t="shared" si="41"/>
        <v>0</v>
      </c>
      <c r="AV256" s="30">
        <f t="shared" si="42"/>
        <v>48.536986301369865</v>
      </c>
      <c r="AW256" s="5"/>
      <c r="AX256" s="17">
        <f t="shared" si="43"/>
        <v>54.536986301369865</v>
      </c>
      <c r="AY256" s="5"/>
      <c r="AZ256" s="5"/>
      <c r="BA256" s="5"/>
      <c r="BD256" s="10">
        <v>0</v>
      </c>
    </row>
    <row r="257" spans="1:56">
      <c r="A257" s="1">
        <v>256</v>
      </c>
      <c r="B257" s="12" t="s">
        <v>984</v>
      </c>
      <c r="C257" s="12" t="s">
        <v>2483</v>
      </c>
      <c r="D257" s="5" t="s">
        <v>2484</v>
      </c>
      <c r="E257" s="5" t="s">
        <v>2485</v>
      </c>
      <c r="F257" s="6">
        <v>29909</v>
      </c>
      <c r="G257" s="5" t="s">
        <v>343</v>
      </c>
      <c r="H257" s="5" t="s">
        <v>344</v>
      </c>
      <c r="I257" s="5" t="s">
        <v>103</v>
      </c>
      <c r="J257" s="5" t="s">
        <v>3759</v>
      </c>
      <c r="K257" s="5" t="s">
        <v>37</v>
      </c>
      <c r="L257" s="7">
        <v>0</v>
      </c>
      <c r="M257" s="5" t="s">
        <v>38</v>
      </c>
      <c r="N257" s="6">
        <v>39040</v>
      </c>
      <c r="O257" s="8">
        <v>43090</v>
      </c>
      <c r="P257" s="9">
        <f t="shared" si="36"/>
        <v>11.095890410958905</v>
      </c>
      <c r="Q257" s="6"/>
      <c r="R257" s="6"/>
      <c r="S257" s="9">
        <f t="shared" si="37"/>
        <v>0</v>
      </c>
      <c r="T257" s="9">
        <f t="shared" si="48"/>
        <v>0</v>
      </c>
      <c r="U257" s="5"/>
      <c r="V257" s="5" t="s">
        <v>119</v>
      </c>
      <c r="W257" s="5" t="s">
        <v>797</v>
      </c>
      <c r="X257" s="5" t="s">
        <v>2488</v>
      </c>
      <c r="Y257" s="5" t="s">
        <v>2487</v>
      </c>
      <c r="Z257" s="5" t="s">
        <v>2486</v>
      </c>
      <c r="AA257" s="5" t="s">
        <v>446</v>
      </c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32">
        <f t="shared" si="38"/>
        <v>7</v>
      </c>
      <c r="AS257" s="32">
        <f t="shared" si="39"/>
        <v>2</v>
      </c>
      <c r="AT257" s="32">
        <f t="shared" si="40"/>
        <v>0</v>
      </c>
      <c r="AU257" s="32">
        <f t="shared" si="41"/>
        <v>0</v>
      </c>
      <c r="AV257" s="33">
        <f t="shared" si="42"/>
        <v>44.38356164383562</v>
      </c>
      <c r="AW257" s="5"/>
      <c r="AX257" s="2">
        <f t="shared" si="43"/>
        <v>53.38356164383562</v>
      </c>
      <c r="AY257" s="5"/>
      <c r="AZ257" s="5"/>
      <c r="BA257" s="5"/>
      <c r="BD257" s="10">
        <v>1</v>
      </c>
    </row>
    <row r="258" spans="1:56">
      <c r="A258" s="4">
        <v>257</v>
      </c>
      <c r="B258" s="5" t="s">
        <v>507</v>
      </c>
      <c r="C258" s="5" t="s">
        <v>1888</v>
      </c>
      <c r="D258" s="5" t="s">
        <v>1143</v>
      </c>
      <c r="E258" s="5" t="s">
        <v>1889</v>
      </c>
      <c r="F258" s="6">
        <v>31070</v>
      </c>
      <c r="G258" s="5" t="s">
        <v>2489</v>
      </c>
      <c r="H258" s="5" t="s">
        <v>2490</v>
      </c>
      <c r="I258" s="5" t="s">
        <v>2491</v>
      </c>
      <c r="J258" s="5" t="s">
        <v>24</v>
      </c>
      <c r="K258" s="5" t="s">
        <v>37</v>
      </c>
      <c r="L258" s="7">
        <v>0</v>
      </c>
      <c r="M258" s="5" t="s">
        <v>38</v>
      </c>
      <c r="N258" s="6">
        <v>41665</v>
      </c>
      <c r="O258" s="8">
        <v>43090</v>
      </c>
      <c r="P258" s="9">
        <f t="shared" ref="P258:P321" si="49">(O258-N258)/365</f>
        <v>3.904109589041096</v>
      </c>
      <c r="Q258" s="6"/>
      <c r="R258" s="6"/>
      <c r="S258" s="9">
        <f t="shared" ref="S258:S321" si="50">(R258-Q258)/365</f>
        <v>0</v>
      </c>
      <c r="T258" s="9">
        <f t="shared" si="48"/>
        <v>0</v>
      </c>
      <c r="U258" s="5"/>
      <c r="V258" s="5" t="s">
        <v>1000</v>
      </c>
      <c r="W258" s="5" t="s">
        <v>1002</v>
      </c>
      <c r="X258" s="5" t="s">
        <v>507</v>
      </c>
      <c r="Y258" s="5" t="s">
        <v>1143</v>
      </c>
      <c r="Z258" s="5" t="s">
        <v>273</v>
      </c>
      <c r="AA258" s="5" t="s">
        <v>276</v>
      </c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27">
        <f t="shared" ref="AR258:AR321" si="51">IF(J258="Pr",10,IF(J258="MCA",8,IF(J258="MCB",7,IF(J258="MAA",4,IF(J258="MAB",2,0)))))</f>
        <v>4</v>
      </c>
      <c r="AS258" s="27">
        <f t="shared" ref="AS258:AS321" si="52">IF(K258="Marié",4,IF(K258="Célibataire&gt;45",4,2))</f>
        <v>2</v>
      </c>
      <c r="AT258" s="27">
        <f t="shared" ref="AT258:AT321" si="53">IF(L258&gt;4,2,0.5*L258)</f>
        <v>0</v>
      </c>
      <c r="AU258" s="27">
        <f t="shared" ref="AU258:AU321" si="54">IF(M258="Ens_Univ",4,IF(M258="Trav_Sect",2,0))</f>
        <v>0</v>
      </c>
      <c r="AV258" s="30">
        <f t="shared" ref="AV258:AV321" si="55">(4*P258)+T258</f>
        <v>15.616438356164384</v>
      </c>
      <c r="AW258" s="5"/>
      <c r="AX258" s="17">
        <f t="shared" ref="AX258:AX321" si="56">SUM(AR258:AV258)</f>
        <v>21.616438356164384</v>
      </c>
      <c r="AY258" s="5"/>
      <c r="AZ258" s="5"/>
      <c r="BA258" s="5"/>
      <c r="BD258" s="10">
        <v>0</v>
      </c>
    </row>
    <row r="259" spans="1:56">
      <c r="A259" s="1">
        <v>258</v>
      </c>
      <c r="B259" s="12" t="s">
        <v>1955</v>
      </c>
      <c r="C259" s="12" t="s">
        <v>1051</v>
      </c>
      <c r="D259" s="5" t="s">
        <v>1957</v>
      </c>
      <c r="E259" s="5" t="s">
        <v>1628</v>
      </c>
      <c r="F259" s="6">
        <v>26521</v>
      </c>
      <c r="G259" s="5" t="s">
        <v>523</v>
      </c>
      <c r="H259" s="5" t="s">
        <v>524</v>
      </c>
      <c r="I259" s="5" t="s">
        <v>103</v>
      </c>
      <c r="J259" s="5" t="s">
        <v>3757</v>
      </c>
      <c r="K259" s="5" t="s">
        <v>25</v>
      </c>
      <c r="L259" s="7">
        <v>3</v>
      </c>
      <c r="M259" s="5" t="s">
        <v>38</v>
      </c>
      <c r="N259" s="6">
        <v>39806</v>
      </c>
      <c r="O259" s="8">
        <v>43090</v>
      </c>
      <c r="P259" s="9">
        <f t="shared" si="49"/>
        <v>8.9972602739726035</v>
      </c>
      <c r="Q259" s="6"/>
      <c r="R259" s="6"/>
      <c r="S259" s="9">
        <f t="shared" si="50"/>
        <v>0</v>
      </c>
      <c r="T259" s="9">
        <f t="shared" si="48"/>
        <v>0</v>
      </c>
      <c r="U259" s="5"/>
      <c r="V259" s="5" t="s">
        <v>105</v>
      </c>
      <c r="W259" s="5" t="s">
        <v>108</v>
      </c>
      <c r="X259" s="5" t="s">
        <v>2492</v>
      </c>
      <c r="Y259" s="5" t="s">
        <v>2493</v>
      </c>
      <c r="Z259" s="5" t="s">
        <v>139</v>
      </c>
      <c r="AA259" s="5" t="s">
        <v>141</v>
      </c>
      <c r="AB259" s="5"/>
      <c r="AC259" s="5" t="s">
        <v>2494</v>
      </c>
      <c r="AD259" s="5" t="s">
        <v>236</v>
      </c>
      <c r="AE259" s="5" t="s">
        <v>2495</v>
      </c>
      <c r="AF259" s="5" t="s">
        <v>108</v>
      </c>
      <c r="AG259" s="6">
        <v>23848</v>
      </c>
      <c r="AH259" s="5" t="s">
        <v>523</v>
      </c>
      <c r="AI259" s="5" t="s">
        <v>524</v>
      </c>
      <c r="AJ259" s="5" t="s">
        <v>103</v>
      </c>
      <c r="AK259" s="5" t="s">
        <v>39</v>
      </c>
      <c r="AL259" s="5" t="s">
        <v>55</v>
      </c>
      <c r="AM259" s="5" t="s">
        <v>2494</v>
      </c>
      <c r="AN259" s="5" t="s">
        <v>2495</v>
      </c>
      <c r="AO259" s="5" t="s">
        <v>145</v>
      </c>
      <c r="AP259" s="5" t="s">
        <v>147</v>
      </c>
      <c r="AQ259" s="5"/>
      <c r="AR259" s="32">
        <f t="shared" si="51"/>
        <v>8</v>
      </c>
      <c r="AS259" s="32">
        <f t="shared" si="52"/>
        <v>4</v>
      </c>
      <c r="AT259" s="32">
        <f t="shared" si="53"/>
        <v>1.5</v>
      </c>
      <c r="AU259" s="32">
        <f t="shared" si="54"/>
        <v>0</v>
      </c>
      <c r="AV259" s="33">
        <f t="shared" si="55"/>
        <v>35.989041095890414</v>
      </c>
      <c r="AW259" s="5"/>
      <c r="AX259" s="2">
        <f t="shared" si="56"/>
        <v>49.489041095890414</v>
      </c>
      <c r="AY259" s="5" t="s">
        <v>4098</v>
      </c>
      <c r="AZ259" s="5" t="s">
        <v>4100</v>
      </c>
      <c r="BA259" s="5" t="s">
        <v>4107</v>
      </c>
      <c r="BD259" s="10">
        <v>1</v>
      </c>
    </row>
    <row r="260" spans="1:56">
      <c r="A260" s="4">
        <v>259</v>
      </c>
      <c r="B260" s="5" t="s">
        <v>2496</v>
      </c>
      <c r="C260" s="5" t="s">
        <v>780</v>
      </c>
      <c r="D260" s="5" t="s">
        <v>2497</v>
      </c>
      <c r="E260" s="5" t="s">
        <v>784</v>
      </c>
      <c r="F260" s="6">
        <v>30023</v>
      </c>
      <c r="G260" s="5" t="s">
        <v>320</v>
      </c>
      <c r="H260" s="5" t="s">
        <v>2172</v>
      </c>
      <c r="I260" s="5" t="s">
        <v>103</v>
      </c>
      <c r="J260" s="5" t="s">
        <v>3759</v>
      </c>
      <c r="K260" s="5" t="s">
        <v>25</v>
      </c>
      <c r="L260" s="7">
        <v>2</v>
      </c>
      <c r="M260" s="5" t="s">
        <v>38</v>
      </c>
      <c r="N260" s="6">
        <v>40178</v>
      </c>
      <c r="O260" s="8">
        <v>43090</v>
      </c>
      <c r="P260" s="9">
        <f t="shared" si="49"/>
        <v>7.978082191780822</v>
      </c>
      <c r="Q260" s="6">
        <v>39816</v>
      </c>
      <c r="R260" s="6">
        <v>40160</v>
      </c>
      <c r="S260" s="9">
        <f t="shared" si="50"/>
        <v>0.94246575342465755</v>
      </c>
      <c r="T260" s="9">
        <f t="shared" si="48"/>
        <v>0.94246575342465755</v>
      </c>
      <c r="U260" s="5"/>
      <c r="V260" s="5" t="s">
        <v>2498</v>
      </c>
      <c r="W260" s="5" t="s">
        <v>1319</v>
      </c>
      <c r="X260" s="5" t="s">
        <v>2499</v>
      </c>
      <c r="Y260" s="5" t="s">
        <v>2500</v>
      </c>
      <c r="Z260" s="5" t="s">
        <v>331</v>
      </c>
      <c r="AA260" s="5" t="s">
        <v>334</v>
      </c>
      <c r="AB260" s="5"/>
      <c r="AC260" s="5" t="s">
        <v>2501</v>
      </c>
      <c r="AD260" s="5" t="s">
        <v>2502</v>
      </c>
      <c r="AE260" s="5" t="s">
        <v>2503</v>
      </c>
      <c r="AF260" s="5" t="s">
        <v>1966</v>
      </c>
      <c r="AG260" s="6">
        <v>33248</v>
      </c>
      <c r="AH260" s="5" t="s">
        <v>691</v>
      </c>
      <c r="AI260" s="5" t="s">
        <v>692</v>
      </c>
      <c r="AJ260" s="5" t="s">
        <v>667</v>
      </c>
      <c r="AK260" s="5" t="s">
        <v>105</v>
      </c>
      <c r="AL260" s="5" t="s">
        <v>108</v>
      </c>
      <c r="AM260" s="5" t="s">
        <v>2501</v>
      </c>
      <c r="AN260" s="5" t="s">
        <v>2503</v>
      </c>
      <c r="AO260" s="5" t="s">
        <v>273</v>
      </c>
      <c r="AP260" s="5" t="s">
        <v>276</v>
      </c>
      <c r="AQ260" s="5"/>
      <c r="AR260" s="27">
        <f t="shared" si="51"/>
        <v>7</v>
      </c>
      <c r="AS260" s="27">
        <f t="shared" si="52"/>
        <v>4</v>
      </c>
      <c r="AT260" s="27">
        <f t="shared" si="53"/>
        <v>1</v>
      </c>
      <c r="AU260" s="27">
        <f t="shared" si="54"/>
        <v>0</v>
      </c>
      <c r="AV260" s="30">
        <f t="shared" si="55"/>
        <v>32.854794520547948</v>
      </c>
      <c r="AW260" s="5"/>
      <c r="AX260" s="17">
        <f t="shared" si="56"/>
        <v>44.854794520547948</v>
      </c>
      <c r="AY260" s="5" t="s">
        <v>4098</v>
      </c>
      <c r="AZ260" s="5" t="s">
        <v>4100</v>
      </c>
      <c r="BA260" s="5" t="s">
        <v>4105</v>
      </c>
      <c r="BD260" s="10">
        <v>0</v>
      </c>
    </row>
    <row r="261" spans="1:56">
      <c r="A261" s="1">
        <v>260</v>
      </c>
      <c r="B261" s="12" t="s">
        <v>2504</v>
      </c>
      <c r="C261" s="12" t="s">
        <v>2505</v>
      </c>
      <c r="D261" s="5" t="s">
        <v>2506</v>
      </c>
      <c r="E261" s="5" t="s">
        <v>1144</v>
      </c>
      <c r="F261" s="6">
        <v>31831</v>
      </c>
      <c r="G261" s="5" t="s">
        <v>641</v>
      </c>
      <c r="H261" s="5" t="s">
        <v>137</v>
      </c>
      <c r="I261" s="5" t="s">
        <v>137</v>
      </c>
      <c r="J261" s="5" t="s">
        <v>3758</v>
      </c>
      <c r="K261" s="5" t="s">
        <v>25</v>
      </c>
      <c r="L261" s="7">
        <v>0</v>
      </c>
      <c r="M261" s="5" t="s">
        <v>38</v>
      </c>
      <c r="N261" s="6">
        <v>42733</v>
      </c>
      <c r="O261" s="8">
        <v>43090</v>
      </c>
      <c r="P261" s="9">
        <f t="shared" si="49"/>
        <v>0.9780821917808219</v>
      </c>
      <c r="Q261" s="6"/>
      <c r="R261" s="6"/>
      <c r="S261" s="9">
        <f t="shared" si="50"/>
        <v>0</v>
      </c>
      <c r="T261" s="9">
        <f t="shared" si="48"/>
        <v>0</v>
      </c>
      <c r="U261" s="5"/>
      <c r="V261" s="5" t="s">
        <v>23</v>
      </c>
      <c r="W261" s="5" t="s">
        <v>1291</v>
      </c>
      <c r="X261" s="5" t="s">
        <v>2507</v>
      </c>
      <c r="Y261" s="5" t="s">
        <v>2508</v>
      </c>
      <c r="Z261" s="5" t="s">
        <v>82</v>
      </c>
      <c r="AA261" s="5" t="s">
        <v>2509</v>
      </c>
      <c r="AB261" s="5"/>
      <c r="AC261" s="5" t="s">
        <v>2510</v>
      </c>
      <c r="AD261" s="5" t="s">
        <v>2511</v>
      </c>
      <c r="AE261" s="5" t="s">
        <v>2512</v>
      </c>
      <c r="AF261" s="5" t="s">
        <v>2513</v>
      </c>
      <c r="AG261" s="6">
        <v>30754</v>
      </c>
      <c r="AH261" s="5" t="s">
        <v>641</v>
      </c>
      <c r="AI261" s="5" t="s">
        <v>137</v>
      </c>
      <c r="AJ261" s="5" t="s">
        <v>137</v>
      </c>
      <c r="AK261" s="5" t="s">
        <v>2514</v>
      </c>
      <c r="AL261" s="5" t="s">
        <v>2516</v>
      </c>
      <c r="AM261" s="5" t="s">
        <v>2515</v>
      </c>
      <c r="AN261" s="5" t="s">
        <v>2517</v>
      </c>
      <c r="AO261" s="5" t="s">
        <v>204</v>
      </c>
      <c r="AP261" s="5" t="s">
        <v>1942</v>
      </c>
      <c r="AQ261" s="5"/>
      <c r="AR261" s="32">
        <f t="shared" si="51"/>
        <v>2</v>
      </c>
      <c r="AS261" s="32">
        <f t="shared" si="52"/>
        <v>4</v>
      </c>
      <c r="AT261" s="32">
        <f t="shared" si="53"/>
        <v>0</v>
      </c>
      <c r="AU261" s="32">
        <f t="shared" si="54"/>
        <v>0</v>
      </c>
      <c r="AV261" s="33">
        <f t="shared" si="55"/>
        <v>3.9123287671232876</v>
      </c>
      <c r="AW261" s="5"/>
      <c r="AX261" s="2">
        <f t="shared" si="56"/>
        <v>9.912328767123288</v>
      </c>
      <c r="AY261" s="5"/>
      <c r="AZ261" s="5"/>
      <c r="BA261" s="5"/>
      <c r="BD261" s="10">
        <v>1</v>
      </c>
    </row>
    <row r="262" spans="1:56">
      <c r="A262" s="4">
        <v>261</v>
      </c>
      <c r="B262" s="5" t="s">
        <v>2523</v>
      </c>
      <c r="C262" s="5" t="s">
        <v>1544</v>
      </c>
      <c r="D262" s="5" t="s">
        <v>2524</v>
      </c>
      <c r="E262" s="5" t="s">
        <v>2048</v>
      </c>
      <c r="F262" s="6">
        <v>27664</v>
      </c>
      <c r="G262" s="5" t="s">
        <v>49</v>
      </c>
      <c r="H262" s="5" t="s">
        <v>103</v>
      </c>
      <c r="I262" s="5" t="s">
        <v>103</v>
      </c>
      <c r="J262" s="5" t="s">
        <v>24</v>
      </c>
      <c r="K262" s="5" t="s">
        <v>25</v>
      </c>
      <c r="L262" s="7">
        <v>4</v>
      </c>
      <c r="M262" s="5" t="s">
        <v>38</v>
      </c>
      <c r="N262" s="6">
        <v>40178</v>
      </c>
      <c r="O262" s="8">
        <v>43090</v>
      </c>
      <c r="P262" s="9">
        <f t="shared" si="49"/>
        <v>7.978082191780822</v>
      </c>
      <c r="Q262" s="6"/>
      <c r="R262" s="6"/>
      <c r="S262" s="9">
        <f t="shared" si="50"/>
        <v>0</v>
      </c>
      <c r="T262" s="9">
        <f t="shared" si="48"/>
        <v>0</v>
      </c>
      <c r="U262" s="5"/>
      <c r="V262" s="5" t="s">
        <v>105</v>
      </c>
      <c r="W262" s="5" t="s">
        <v>108</v>
      </c>
      <c r="X262" s="5" t="s">
        <v>2523</v>
      </c>
      <c r="Y262" s="5" t="s">
        <v>2524</v>
      </c>
      <c r="Z262" s="5" t="s">
        <v>2150</v>
      </c>
      <c r="AA262" s="5" t="s">
        <v>2152</v>
      </c>
      <c r="AB262" s="5"/>
      <c r="AC262" s="5" t="s">
        <v>2525</v>
      </c>
      <c r="AD262" s="5" t="s">
        <v>555</v>
      </c>
      <c r="AE262" s="5" t="s">
        <v>2526</v>
      </c>
      <c r="AF262" s="5" t="s">
        <v>125</v>
      </c>
      <c r="AG262" s="6">
        <v>24763</v>
      </c>
      <c r="AH262" s="5" t="s">
        <v>49</v>
      </c>
      <c r="AI262" s="5" t="s">
        <v>103</v>
      </c>
      <c r="AJ262" s="5" t="s">
        <v>103</v>
      </c>
      <c r="AK262" s="5" t="s">
        <v>255</v>
      </c>
      <c r="AL262" s="5" t="s">
        <v>613</v>
      </c>
      <c r="AM262" s="5" t="s">
        <v>2527</v>
      </c>
      <c r="AN262" s="5" t="s">
        <v>2528</v>
      </c>
      <c r="AO262" s="5" t="s">
        <v>360</v>
      </c>
      <c r="AP262" s="5" t="s">
        <v>362</v>
      </c>
      <c r="AQ262" s="5"/>
      <c r="AR262" s="27">
        <f t="shared" si="51"/>
        <v>4</v>
      </c>
      <c r="AS262" s="27">
        <f t="shared" si="52"/>
        <v>4</v>
      </c>
      <c r="AT262" s="27">
        <f t="shared" si="53"/>
        <v>2</v>
      </c>
      <c r="AU262" s="27">
        <f t="shared" si="54"/>
        <v>0</v>
      </c>
      <c r="AV262" s="30">
        <f t="shared" si="55"/>
        <v>31.912328767123288</v>
      </c>
      <c r="AW262" s="5"/>
      <c r="AX262" s="17">
        <f t="shared" si="56"/>
        <v>41.912328767123284</v>
      </c>
      <c r="AY262" s="5"/>
      <c r="AZ262" s="5"/>
      <c r="BA262" s="5"/>
      <c r="BD262" s="10">
        <v>0</v>
      </c>
    </row>
    <row r="263" spans="1:56">
      <c r="A263" s="1">
        <v>262</v>
      </c>
      <c r="B263" s="12" t="s">
        <v>2529</v>
      </c>
      <c r="C263" s="12" t="s">
        <v>1857</v>
      </c>
      <c r="D263" s="5" t="s">
        <v>2530</v>
      </c>
      <c r="E263" s="5" t="s">
        <v>141</v>
      </c>
      <c r="F263" s="6">
        <v>30086</v>
      </c>
      <c r="G263" s="5" t="s">
        <v>49</v>
      </c>
      <c r="H263" s="5" t="s">
        <v>103</v>
      </c>
      <c r="I263" s="5" t="s">
        <v>103</v>
      </c>
      <c r="J263" s="5" t="s">
        <v>3759</v>
      </c>
      <c r="K263" s="5" t="s">
        <v>25</v>
      </c>
      <c r="L263" s="7">
        <v>2</v>
      </c>
      <c r="M263" s="5" t="s">
        <v>38</v>
      </c>
      <c r="N263" s="6">
        <v>42004</v>
      </c>
      <c r="O263" s="8">
        <v>43090</v>
      </c>
      <c r="P263" s="9">
        <f t="shared" si="49"/>
        <v>2.9753424657534246</v>
      </c>
      <c r="Q263" s="6"/>
      <c r="R263" s="6"/>
      <c r="S263" s="9">
        <f t="shared" si="50"/>
        <v>0</v>
      </c>
      <c r="T263" s="9">
        <f t="shared" si="48"/>
        <v>0</v>
      </c>
      <c r="U263" s="5"/>
      <c r="V263" s="5" t="s">
        <v>2531</v>
      </c>
      <c r="W263" s="5" t="s">
        <v>2532</v>
      </c>
      <c r="X263" s="5" t="s">
        <v>1959</v>
      </c>
      <c r="Y263" s="5" t="s">
        <v>1960</v>
      </c>
      <c r="Z263" s="5" t="s">
        <v>782</v>
      </c>
      <c r="AA263" s="5" t="s">
        <v>1127</v>
      </c>
      <c r="AB263" s="5"/>
      <c r="AC263" s="5" t="s">
        <v>2533</v>
      </c>
      <c r="AD263" s="5" t="s">
        <v>282</v>
      </c>
      <c r="AE263" s="5" t="s">
        <v>2534</v>
      </c>
      <c r="AF263" s="5" t="s">
        <v>279</v>
      </c>
      <c r="AG263" s="6">
        <v>28934</v>
      </c>
      <c r="AH263" s="5" t="s">
        <v>570</v>
      </c>
      <c r="AI263" s="5" t="s">
        <v>571</v>
      </c>
      <c r="AJ263" s="5" t="s">
        <v>103</v>
      </c>
      <c r="AK263" s="5" t="s">
        <v>581</v>
      </c>
      <c r="AL263" s="5" t="s">
        <v>583</v>
      </c>
      <c r="AM263" s="5" t="s">
        <v>2535</v>
      </c>
      <c r="AN263" s="5" t="s">
        <v>2536</v>
      </c>
      <c r="AO263" s="5" t="s">
        <v>612</v>
      </c>
      <c r="AP263" s="5" t="s">
        <v>615</v>
      </c>
      <c r="AQ263" s="5"/>
      <c r="AR263" s="32">
        <f t="shared" si="51"/>
        <v>7</v>
      </c>
      <c r="AS263" s="32">
        <f t="shared" si="52"/>
        <v>4</v>
      </c>
      <c r="AT263" s="32">
        <f t="shared" si="53"/>
        <v>1</v>
      </c>
      <c r="AU263" s="32">
        <f t="shared" si="54"/>
        <v>0</v>
      </c>
      <c r="AV263" s="33">
        <f t="shared" si="55"/>
        <v>11.901369863013699</v>
      </c>
      <c r="AW263" s="5"/>
      <c r="AX263" s="2">
        <f t="shared" si="56"/>
        <v>23.901369863013699</v>
      </c>
      <c r="AY263" s="5"/>
      <c r="AZ263" s="5"/>
      <c r="BA263" s="5"/>
      <c r="BD263" s="10">
        <v>1</v>
      </c>
    </row>
    <row r="264" spans="1:56">
      <c r="A264" s="4">
        <v>263</v>
      </c>
      <c r="B264" s="5" t="s">
        <v>2537</v>
      </c>
      <c r="C264" s="5" t="s">
        <v>2538</v>
      </c>
      <c r="D264" s="5" t="s">
        <v>2539</v>
      </c>
      <c r="E264" s="5" t="s">
        <v>2540</v>
      </c>
      <c r="F264" s="6">
        <v>29671</v>
      </c>
      <c r="G264" s="5" t="s">
        <v>1389</v>
      </c>
      <c r="H264" s="5" t="s">
        <v>1391</v>
      </c>
      <c r="I264" s="5" t="s">
        <v>103</v>
      </c>
      <c r="J264" s="5" t="s">
        <v>3757</v>
      </c>
      <c r="K264" s="5" t="s">
        <v>25</v>
      </c>
      <c r="L264" s="7">
        <v>2</v>
      </c>
      <c r="M264" s="5" t="s">
        <v>38</v>
      </c>
      <c r="N264" s="6">
        <v>40603</v>
      </c>
      <c r="O264" s="8">
        <v>43090</v>
      </c>
      <c r="P264" s="9">
        <f t="shared" si="49"/>
        <v>6.8136986301369866</v>
      </c>
      <c r="Q264" s="6"/>
      <c r="R264" s="6"/>
      <c r="S264" s="9">
        <f t="shared" si="50"/>
        <v>0</v>
      </c>
      <c r="T264" s="9">
        <f t="shared" si="48"/>
        <v>0</v>
      </c>
      <c r="U264" s="5"/>
      <c r="V264" s="5" t="s">
        <v>123</v>
      </c>
      <c r="W264" s="5" t="s">
        <v>125</v>
      </c>
      <c r="X264" s="5" t="s">
        <v>2541</v>
      </c>
      <c r="Y264" s="5" t="s">
        <v>2543</v>
      </c>
      <c r="Z264" s="5" t="s">
        <v>2542</v>
      </c>
      <c r="AA264" s="5" t="s">
        <v>2544</v>
      </c>
      <c r="AB264" s="5"/>
      <c r="AC264" s="5" t="s">
        <v>2545</v>
      </c>
      <c r="AD264" s="5" t="s">
        <v>1507</v>
      </c>
      <c r="AE264" s="5" t="s">
        <v>2539</v>
      </c>
      <c r="AF264" s="5" t="s">
        <v>2546</v>
      </c>
      <c r="AG264" s="6">
        <v>31796</v>
      </c>
      <c r="AH264" s="5" t="s">
        <v>635</v>
      </c>
      <c r="AI264" s="5" t="s">
        <v>636</v>
      </c>
      <c r="AJ264" s="5" t="s">
        <v>137</v>
      </c>
      <c r="AK264" s="5" t="s">
        <v>521</v>
      </c>
      <c r="AL264" s="5" t="s">
        <v>520</v>
      </c>
      <c r="AM264" s="5" t="s">
        <v>2547</v>
      </c>
      <c r="AN264" s="5" t="s">
        <v>2548</v>
      </c>
      <c r="AO264" s="5" t="s">
        <v>908</v>
      </c>
      <c r="AP264" s="5" t="s">
        <v>2047</v>
      </c>
      <c r="AQ264" s="5"/>
      <c r="AR264" s="27">
        <f t="shared" si="51"/>
        <v>8</v>
      </c>
      <c r="AS264" s="27">
        <f t="shared" si="52"/>
        <v>4</v>
      </c>
      <c r="AT264" s="27">
        <f t="shared" si="53"/>
        <v>1</v>
      </c>
      <c r="AU264" s="27">
        <f t="shared" si="54"/>
        <v>0</v>
      </c>
      <c r="AV264" s="30">
        <f t="shared" si="55"/>
        <v>27.254794520547946</v>
      </c>
      <c r="AW264" s="5"/>
      <c r="AX264" s="17">
        <f t="shared" si="56"/>
        <v>40.254794520547946</v>
      </c>
      <c r="AY264" s="5"/>
      <c r="AZ264" s="5"/>
      <c r="BA264" s="5"/>
      <c r="BD264" s="10">
        <v>0</v>
      </c>
    </row>
    <row r="265" spans="1:56">
      <c r="A265" s="1">
        <v>264</v>
      </c>
      <c r="B265" s="12" t="s">
        <v>787</v>
      </c>
      <c r="C265" s="12" t="s">
        <v>119</v>
      </c>
      <c r="D265" s="5" t="s">
        <v>1977</v>
      </c>
      <c r="E265" s="5" t="s">
        <v>797</v>
      </c>
      <c r="F265" s="6">
        <v>26162</v>
      </c>
      <c r="G265" s="5" t="s">
        <v>2549</v>
      </c>
      <c r="H265" s="5" t="s">
        <v>2550</v>
      </c>
      <c r="I265" s="5" t="s">
        <v>496</v>
      </c>
      <c r="J265" s="5" t="s">
        <v>3757</v>
      </c>
      <c r="K265" s="5" t="s">
        <v>25</v>
      </c>
      <c r="L265" s="7">
        <v>5</v>
      </c>
      <c r="M265" s="5" t="s">
        <v>38</v>
      </c>
      <c r="N265" s="6">
        <v>40603</v>
      </c>
      <c r="O265" s="8">
        <v>43090</v>
      </c>
      <c r="P265" s="9">
        <f t="shared" si="49"/>
        <v>6.8136986301369866</v>
      </c>
      <c r="Q265" s="6">
        <v>34596</v>
      </c>
      <c r="R265" s="6">
        <v>40602</v>
      </c>
      <c r="S265" s="9">
        <f t="shared" si="50"/>
        <v>16.454794520547946</v>
      </c>
      <c r="T265" s="9">
        <f>MIN(10,S265)</f>
        <v>10</v>
      </c>
      <c r="U265" s="5"/>
      <c r="V265" s="5" t="s">
        <v>424</v>
      </c>
      <c r="W265" s="5" t="s">
        <v>217</v>
      </c>
      <c r="X265" s="5" t="s">
        <v>787</v>
      </c>
      <c r="Y265" s="5" t="s">
        <v>1977</v>
      </c>
      <c r="Z265" s="5" t="s">
        <v>278</v>
      </c>
      <c r="AA265" s="5" t="s">
        <v>1175</v>
      </c>
      <c r="AB265" s="5"/>
      <c r="AC265" s="5" t="s">
        <v>2551</v>
      </c>
      <c r="AD265" s="5" t="s">
        <v>818</v>
      </c>
      <c r="AE265" s="5" t="s">
        <v>2552</v>
      </c>
      <c r="AF265" s="5" t="s">
        <v>821</v>
      </c>
      <c r="AG265" s="6">
        <v>29213</v>
      </c>
      <c r="AH265" s="5" t="s">
        <v>640</v>
      </c>
      <c r="AI265" s="5" t="s">
        <v>496</v>
      </c>
      <c r="AJ265" s="5" t="s">
        <v>496</v>
      </c>
      <c r="AK265" s="5" t="s">
        <v>294</v>
      </c>
      <c r="AL265" s="5" t="s">
        <v>574</v>
      </c>
      <c r="AM265" s="5" t="s">
        <v>1011</v>
      </c>
      <c r="AN265" s="5" t="s">
        <v>1012</v>
      </c>
      <c r="AO265" s="5" t="s">
        <v>192</v>
      </c>
      <c r="AP265" s="5" t="s">
        <v>194</v>
      </c>
      <c r="AQ265" s="5"/>
      <c r="AR265" s="32">
        <f t="shared" si="51"/>
        <v>8</v>
      </c>
      <c r="AS265" s="32">
        <f t="shared" si="52"/>
        <v>4</v>
      </c>
      <c r="AT265" s="32">
        <f t="shared" si="53"/>
        <v>2</v>
      </c>
      <c r="AU265" s="32">
        <f t="shared" si="54"/>
        <v>0</v>
      </c>
      <c r="AV265" s="33">
        <f t="shared" si="55"/>
        <v>37.254794520547946</v>
      </c>
      <c r="AW265" s="5"/>
      <c r="AX265" s="2">
        <f t="shared" si="56"/>
        <v>51.254794520547946</v>
      </c>
      <c r="AY265" s="5" t="s">
        <v>4098</v>
      </c>
      <c r="AZ265" s="5" t="s">
        <v>4108</v>
      </c>
      <c r="BA265" s="5" t="s">
        <v>4114</v>
      </c>
      <c r="BD265" s="10">
        <v>1</v>
      </c>
    </row>
    <row r="266" spans="1:56">
      <c r="A266" s="4">
        <v>265</v>
      </c>
      <c r="B266" s="5" t="s">
        <v>794</v>
      </c>
      <c r="C266" s="5" t="s">
        <v>1000</v>
      </c>
      <c r="D266" s="5" t="s">
        <v>1055</v>
      </c>
      <c r="E266" s="5" t="s">
        <v>1002</v>
      </c>
      <c r="F266" s="6">
        <v>30326</v>
      </c>
      <c r="G266" s="5" t="s">
        <v>2553</v>
      </c>
      <c r="H266" s="5" t="s">
        <v>2554</v>
      </c>
      <c r="I266" s="5" t="s">
        <v>496</v>
      </c>
      <c r="J266" s="5" t="s">
        <v>24</v>
      </c>
      <c r="K266" s="5" t="s">
        <v>25</v>
      </c>
      <c r="L266" s="7">
        <v>2</v>
      </c>
      <c r="M266" s="5" t="s">
        <v>38</v>
      </c>
      <c r="N266" s="6">
        <v>41696</v>
      </c>
      <c r="O266" s="8">
        <v>43090</v>
      </c>
      <c r="P266" s="9">
        <f t="shared" si="49"/>
        <v>3.8191780821917809</v>
      </c>
      <c r="Q266" s="6">
        <v>39902</v>
      </c>
      <c r="R266" s="6">
        <v>41251</v>
      </c>
      <c r="S266" s="9">
        <f t="shared" si="50"/>
        <v>3.6958904109589041</v>
      </c>
      <c r="T266" s="9">
        <f>MIN(5,S266)</f>
        <v>3.6958904109589041</v>
      </c>
      <c r="U266" s="5"/>
      <c r="V266" s="5" t="s">
        <v>119</v>
      </c>
      <c r="W266" s="5" t="s">
        <v>797</v>
      </c>
      <c r="X266" s="5" t="s">
        <v>794</v>
      </c>
      <c r="Y266" s="5" t="s">
        <v>1055</v>
      </c>
      <c r="Z266" s="5" t="s">
        <v>2555</v>
      </c>
      <c r="AA266" s="5" t="s">
        <v>2556</v>
      </c>
      <c r="AB266" s="5"/>
      <c r="AC266" s="5" t="s">
        <v>2557</v>
      </c>
      <c r="AD266" s="5" t="s">
        <v>1172</v>
      </c>
      <c r="AE266" s="5" t="s">
        <v>2559</v>
      </c>
      <c r="AF266" s="5" t="s">
        <v>1170</v>
      </c>
      <c r="AG266" s="6">
        <v>32653</v>
      </c>
      <c r="AH266" s="5" t="s">
        <v>2558</v>
      </c>
      <c r="AI266" s="5" t="s">
        <v>2560</v>
      </c>
      <c r="AJ266" s="5" t="s">
        <v>957</v>
      </c>
      <c r="AK266" s="5" t="s">
        <v>721</v>
      </c>
      <c r="AL266" s="5" t="s">
        <v>723</v>
      </c>
      <c r="AM266" s="5" t="s">
        <v>2561</v>
      </c>
      <c r="AN266" s="5" t="s">
        <v>2562</v>
      </c>
      <c r="AO266" s="5" t="s">
        <v>33</v>
      </c>
      <c r="AP266" s="5" t="s">
        <v>72</v>
      </c>
      <c r="AQ266" s="5"/>
      <c r="AR266" s="27">
        <f t="shared" si="51"/>
        <v>4</v>
      </c>
      <c r="AS266" s="27">
        <f t="shared" si="52"/>
        <v>4</v>
      </c>
      <c r="AT266" s="27">
        <f t="shared" si="53"/>
        <v>1</v>
      </c>
      <c r="AU266" s="27">
        <f t="shared" si="54"/>
        <v>0</v>
      </c>
      <c r="AV266" s="30">
        <f t="shared" si="55"/>
        <v>18.972602739726028</v>
      </c>
      <c r="AW266" s="5"/>
      <c r="AX266" s="17">
        <f t="shared" si="56"/>
        <v>27.972602739726028</v>
      </c>
      <c r="AY266" s="5"/>
      <c r="AZ266" s="5"/>
      <c r="BA266" s="5"/>
      <c r="BD266" s="10">
        <v>0</v>
      </c>
    </row>
    <row r="267" spans="1:56">
      <c r="A267" s="1">
        <v>266</v>
      </c>
      <c r="B267" s="12" t="s">
        <v>1735</v>
      </c>
      <c r="C267" s="12" t="s">
        <v>823</v>
      </c>
      <c r="D267" s="5" t="s">
        <v>1738</v>
      </c>
      <c r="E267" s="5" t="s">
        <v>1104</v>
      </c>
      <c r="F267" s="6">
        <v>29932</v>
      </c>
      <c r="G267" s="5" t="s">
        <v>234</v>
      </c>
      <c r="H267" s="5" t="s">
        <v>235</v>
      </c>
      <c r="I267" s="5" t="s">
        <v>103</v>
      </c>
      <c r="J267" s="5" t="s">
        <v>3757</v>
      </c>
      <c r="K267" s="5" t="s">
        <v>37</v>
      </c>
      <c r="L267" s="7">
        <v>0</v>
      </c>
      <c r="M267" s="5" t="s">
        <v>38</v>
      </c>
      <c r="N267" s="6">
        <v>39802</v>
      </c>
      <c r="O267" s="8">
        <v>43090</v>
      </c>
      <c r="P267" s="9">
        <f t="shared" si="49"/>
        <v>9.0082191780821912</v>
      </c>
      <c r="Q267" s="6"/>
      <c r="R267" s="6"/>
      <c r="S267" s="9">
        <f t="shared" si="50"/>
        <v>0</v>
      </c>
      <c r="T267" s="9">
        <f>MIN(5,S267)</f>
        <v>0</v>
      </c>
      <c r="U267" s="5"/>
      <c r="V267" s="5" t="s">
        <v>205</v>
      </c>
      <c r="W267" s="5" t="s">
        <v>2565</v>
      </c>
      <c r="X267" s="5" t="s">
        <v>2563</v>
      </c>
      <c r="Y267" s="5" t="s">
        <v>2566</v>
      </c>
      <c r="Z267" s="5" t="s">
        <v>2564</v>
      </c>
      <c r="AA267" s="5" t="s">
        <v>2567</v>
      </c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32">
        <f t="shared" si="51"/>
        <v>8</v>
      </c>
      <c r="AS267" s="32">
        <f t="shared" si="52"/>
        <v>2</v>
      </c>
      <c r="AT267" s="32">
        <f t="shared" si="53"/>
        <v>0</v>
      </c>
      <c r="AU267" s="32">
        <f t="shared" si="54"/>
        <v>0</v>
      </c>
      <c r="AV267" s="33">
        <f t="shared" si="55"/>
        <v>36.032876712328765</v>
      </c>
      <c r="AW267" s="5"/>
      <c r="AX267" s="2">
        <f t="shared" si="56"/>
        <v>46.032876712328765</v>
      </c>
      <c r="AY267" s="5" t="s">
        <v>4098</v>
      </c>
      <c r="AZ267" s="5" t="s">
        <v>4100</v>
      </c>
      <c r="BA267" s="5" t="s">
        <v>4105</v>
      </c>
      <c r="BD267" s="10">
        <v>1</v>
      </c>
    </row>
    <row r="268" spans="1:56">
      <c r="A268" s="4">
        <v>267</v>
      </c>
      <c r="B268" s="5" t="s">
        <v>2568</v>
      </c>
      <c r="C268" s="5" t="s">
        <v>617</v>
      </c>
      <c r="D268" s="5" t="s">
        <v>2569</v>
      </c>
      <c r="E268" s="5" t="s">
        <v>910</v>
      </c>
      <c r="F268" s="6">
        <v>28159</v>
      </c>
      <c r="G268" s="5" t="s">
        <v>212</v>
      </c>
      <c r="H268" s="5" t="s">
        <v>213</v>
      </c>
      <c r="I268" s="5" t="s">
        <v>213</v>
      </c>
      <c r="J268" s="5" t="s">
        <v>24</v>
      </c>
      <c r="K268" s="5" t="s">
        <v>25</v>
      </c>
      <c r="L268" s="7">
        <v>1</v>
      </c>
      <c r="M268" s="5" t="s">
        <v>38</v>
      </c>
      <c r="N268" s="6">
        <v>40178</v>
      </c>
      <c r="O268" s="8">
        <v>43090</v>
      </c>
      <c r="P268" s="9">
        <f t="shared" si="49"/>
        <v>7.978082191780822</v>
      </c>
      <c r="Q268" s="6"/>
      <c r="R268" s="6"/>
      <c r="S268" s="9">
        <f t="shared" si="50"/>
        <v>0</v>
      </c>
      <c r="T268" s="9">
        <f>MIN(5,S268)</f>
        <v>0</v>
      </c>
      <c r="U268" s="5"/>
      <c r="V268" s="5" t="s">
        <v>283</v>
      </c>
      <c r="W268" s="5" t="s">
        <v>280</v>
      </c>
      <c r="X268" s="5" t="s">
        <v>2570</v>
      </c>
      <c r="Y268" s="5" t="s">
        <v>2571</v>
      </c>
      <c r="Z268" s="5" t="s">
        <v>244</v>
      </c>
      <c r="AA268" s="5" t="s">
        <v>2572</v>
      </c>
      <c r="AB268" s="5"/>
      <c r="AC268" s="5" t="s">
        <v>2573</v>
      </c>
      <c r="AD268" s="5" t="s">
        <v>782</v>
      </c>
      <c r="AE268" s="5" t="s">
        <v>2574</v>
      </c>
      <c r="AF268" s="5" t="s">
        <v>1127</v>
      </c>
      <c r="AG268" s="6">
        <v>31080</v>
      </c>
      <c r="AH268" s="5" t="s">
        <v>212</v>
      </c>
      <c r="AI268" s="5" t="s">
        <v>213</v>
      </c>
      <c r="AJ268" s="5" t="s">
        <v>213</v>
      </c>
      <c r="AK268" s="5" t="s">
        <v>2575</v>
      </c>
      <c r="AL268" s="5" t="s">
        <v>154</v>
      </c>
      <c r="AM268" s="5" t="s">
        <v>2576</v>
      </c>
      <c r="AN268" s="5" t="s">
        <v>2577</v>
      </c>
      <c r="AO268" s="5" t="s">
        <v>612</v>
      </c>
      <c r="AP268" s="5" t="s">
        <v>615</v>
      </c>
      <c r="AQ268" s="5"/>
      <c r="AR268" s="27">
        <f t="shared" si="51"/>
        <v>4</v>
      </c>
      <c r="AS268" s="27">
        <f t="shared" si="52"/>
        <v>4</v>
      </c>
      <c r="AT268" s="27">
        <f t="shared" si="53"/>
        <v>0.5</v>
      </c>
      <c r="AU268" s="27">
        <f t="shared" si="54"/>
        <v>0</v>
      </c>
      <c r="AV268" s="30">
        <f t="shared" si="55"/>
        <v>31.912328767123288</v>
      </c>
      <c r="AW268" s="5"/>
      <c r="AX268" s="17">
        <f t="shared" si="56"/>
        <v>40.412328767123284</v>
      </c>
      <c r="AY268" s="5" t="s">
        <v>4098</v>
      </c>
      <c r="AZ268" s="5" t="s">
        <v>4100</v>
      </c>
      <c r="BA268" s="5" t="s">
        <v>4105</v>
      </c>
      <c r="BD268" s="10">
        <v>0</v>
      </c>
    </row>
    <row r="269" spans="1:56">
      <c r="A269" s="1">
        <v>268</v>
      </c>
      <c r="B269" s="12" t="s">
        <v>2578</v>
      </c>
      <c r="C269" s="12" t="s">
        <v>2579</v>
      </c>
      <c r="D269" s="5" t="s">
        <v>2580</v>
      </c>
      <c r="E269" s="5" t="s">
        <v>2581</v>
      </c>
      <c r="F269" s="6">
        <v>27067</v>
      </c>
      <c r="G269" s="5" t="s">
        <v>635</v>
      </c>
      <c r="H269" s="5" t="s">
        <v>636</v>
      </c>
      <c r="I269" s="5" t="s">
        <v>137</v>
      </c>
      <c r="J269" s="5" t="s">
        <v>24</v>
      </c>
      <c r="K269" s="5" t="s">
        <v>25</v>
      </c>
      <c r="L269" s="7">
        <v>5</v>
      </c>
      <c r="M269" s="5" t="s">
        <v>38</v>
      </c>
      <c r="N269" s="6">
        <v>40535</v>
      </c>
      <c r="O269" s="8">
        <v>43090</v>
      </c>
      <c r="P269" s="9">
        <f t="shared" si="49"/>
        <v>7</v>
      </c>
      <c r="Q269" s="6">
        <v>36862</v>
      </c>
      <c r="R269" s="6">
        <v>40473</v>
      </c>
      <c r="S269" s="9">
        <f t="shared" si="50"/>
        <v>9.8931506849315074</v>
      </c>
      <c r="T269" s="9">
        <f>MIN(10,S269)</f>
        <v>9.8931506849315074</v>
      </c>
      <c r="U269" s="5"/>
      <c r="V269" s="5" t="s">
        <v>581</v>
      </c>
      <c r="W269" s="5" t="s">
        <v>583</v>
      </c>
      <c r="X269" s="5" t="s">
        <v>2582</v>
      </c>
      <c r="Y269" s="5" t="s">
        <v>2583</v>
      </c>
      <c r="Z269" s="5" t="s">
        <v>834</v>
      </c>
      <c r="AA269" s="5" t="s">
        <v>263</v>
      </c>
      <c r="AB269" s="5"/>
      <c r="AC269" s="5" t="s">
        <v>2584</v>
      </c>
      <c r="AD269" s="5" t="s">
        <v>1661</v>
      </c>
      <c r="AE269" s="5" t="s">
        <v>2585</v>
      </c>
      <c r="AF269" s="5" t="s">
        <v>263</v>
      </c>
      <c r="AG269" s="6">
        <v>29015</v>
      </c>
      <c r="AH269" s="5" t="s">
        <v>635</v>
      </c>
      <c r="AI269" s="5" t="s">
        <v>636</v>
      </c>
      <c r="AJ269" s="5" t="s">
        <v>137</v>
      </c>
      <c r="AK269" s="5" t="s">
        <v>123</v>
      </c>
      <c r="AL269" s="5" t="s">
        <v>125</v>
      </c>
      <c r="AM269" s="5" t="s">
        <v>2586</v>
      </c>
      <c r="AN269" s="5" t="s">
        <v>2587</v>
      </c>
      <c r="AO269" s="5" t="s">
        <v>1995</v>
      </c>
      <c r="AP269" s="5" t="s">
        <v>1998</v>
      </c>
      <c r="AQ269" s="5"/>
      <c r="AR269" s="32">
        <f t="shared" si="51"/>
        <v>4</v>
      </c>
      <c r="AS269" s="32">
        <f t="shared" si="52"/>
        <v>4</v>
      </c>
      <c r="AT269" s="32">
        <f t="shared" si="53"/>
        <v>2</v>
      </c>
      <c r="AU269" s="32">
        <f t="shared" si="54"/>
        <v>0</v>
      </c>
      <c r="AV269" s="33">
        <f t="shared" si="55"/>
        <v>37.893150684931506</v>
      </c>
      <c r="AW269" s="5"/>
      <c r="AX269" s="2">
        <f t="shared" si="56"/>
        <v>47.893150684931506</v>
      </c>
      <c r="AY269" s="5" t="s">
        <v>4098</v>
      </c>
      <c r="AZ269" s="5" t="s">
        <v>4101</v>
      </c>
      <c r="BA269" s="5" t="s">
        <v>4102</v>
      </c>
      <c r="BD269" s="10">
        <v>1</v>
      </c>
    </row>
    <row r="270" spans="1:56">
      <c r="A270" s="4">
        <v>269</v>
      </c>
      <c r="B270" s="5" t="s">
        <v>2588</v>
      </c>
      <c r="C270" s="5" t="s">
        <v>2589</v>
      </c>
      <c r="D270" s="5" t="s">
        <v>2590</v>
      </c>
      <c r="E270" s="5" t="s">
        <v>1319</v>
      </c>
      <c r="F270" s="6">
        <v>29992</v>
      </c>
      <c r="G270" s="5" t="s">
        <v>76</v>
      </c>
      <c r="H270" s="5" t="s">
        <v>102</v>
      </c>
      <c r="I270" s="5" t="s">
        <v>103</v>
      </c>
      <c r="J270" s="5" t="s">
        <v>24</v>
      </c>
      <c r="K270" s="5" t="s">
        <v>37</v>
      </c>
      <c r="L270" s="7">
        <v>0</v>
      </c>
      <c r="M270" s="5" t="s">
        <v>38</v>
      </c>
      <c r="N270" s="6">
        <v>40603</v>
      </c>
      <c r="O270" s="8">
        <v>43090</v>
      </c>
      <c r="P270" s="9">
        <f t="shared" si="49"/>
        <v>6.8136986301369866</v>
      </c>
      <c r="Q270" s="6"/>
      <c r="R270" s="6"/>
      <c r="S270" s="9">
        <f t="shared" si="50"/>
        <v>0</v>
      </c>
      <c r="T270" s="9">
        <f t="shared" ref="T270:T279" si="57">MIN(5,S270)</f>
        <v>0</v>
      </c>
      <c r="U270" s="5"/>
      <c r="V270" s="5" t="s">
        <v>242</v>
      </c>
      <c r="W270" s="5" t="s">
        <v>245</v>
      </c>
      <c r="X270" s="5" t="s">
        <v>1036</v>
      </c>
      <c r="Y270" s="5" t="s">
        <v>1034</v>
      </c>
      <c r="Z270" s="5" t="s">
        <v>145</v>
      </c>
      <c r="AA270" s="5" t="s">
        <v>2591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27">
        <f t="shared" si="51"/>
        <v>4</v>
      </c>
      <c r="AS270" s="27">
        <f t="shared" si="52"/>
        <v>2</v>
      </c>
      <c r="AT270" s="27">
        <f t="shared" si="53"/>
        <v>0</v>
      </c>
      <c r="AU270" s="27">
        <f t="shared" si="54"/>
        <v>0</v>
      </c>
      <c r="AV270" s="30">
        <f t="shared" si="55"/>
        <v>27.254794520547946</v>
      </c>
      <c r="AW270" s="5"/>
      <c r="AX270" s="17">
        <f t="shared" si="56"/>
        <v>33.254794520547946</v>
      </c>
      <c r="AY270" s="5"/>
      <c r="AZ270" s="5"/>
      <c r="BA270" s="5"/>
      <c r="BD270" s="10">
        <v>0</v>
      </c>
    </row>
    <row r="271" spans="1:56">
      <c r="A271" s="1">
        <v>270</v>
      </c>
      <c r="B271" s="12" t="s">
        <v>2592</v>
      </c>
      <c r="C271" s="12" t="s">
        <v>2593</v>
      </c>
      <c r="D271" s="5" t="s">
        <v>2594</v>
      </c>
      <c r="E271" s="5" t="s">
        <v>2595</v>
      </c>
      <c r="F271" s="6">
        <v>30346</v>
      </c>
      <c r="G271" s="5" t="s">
        <v>49</v>
      </c>
      <c r="H271" s="5" t="s">
        <v>103</v>
      </c>
      <c r="I271" s="5" t="s">
        <v>103</v>
      </c>
      <c r="J271" s="5" t="s">
        <v>24</v>
      </c>
      <c r="K271" s="5" t="s">
        <v>25</v>
      </c>
      <c r="L271" s="7">
        <v>3</v>
      </c>
      <c r="M271" s="5" t="s">
        <v>863</v>
      </c>
      <c r="N271" s="6">
        <v>40924</v>
      </c>
      <c r="O271" s="8">
        <v>43090</v>
      </c>
      <c r="P271" s="9">
        <f t="shared" si="49"/>
        <v>5.934246575342466</v>
      </c>
      <c r="Q271" s="6"/>
      <c r="R271" s="6"/>
      <c r="S271" s="9">
        <f t="shared" si="50"/>
        <v>0</v>
      </c>
      <c r="T271" s="9">
        <f t="shared" si="57"/>
        <v>0</v>
      </c>
      <c r="U271" s="5"/>
      <c r="V271" s="5" t="s">
        <v>341</v>
      </c>
      <c r="W271" s="5" t="s">
        <v>2597</v>
      </c>
      <c r="X271" s="5" t="s">
        <v>2596</v>
      </c>
      <c r="Y271" s="5" t="s">
        <v>2598</v>
      </c>
      <c r="Z271" s="5" t="s">
        <v>777</v>
      </c>
      <c r="AA271" s="5" t="s">
        <v>779</v>
      </c>
      <c r="AB271" s="5"/>
      <c r="AC271" s="5" t="s">
        <v>2599</v>
      </c>
      <c r="AD271" s="5" t="s">
        <v>357</v>
      </c>
      <c r="AE271" s="5" t="s">
        <v>2600</v>
      </c>
      <c r="AF271" s="5" t="s">
        <v>2601</v>
      </c>
      <c r="AG271" s="6">
        <v>29234</v>
      </c>
      <c r="AH271" s="5" t="s">
        <v>49</v>
      </c>
      <c r="AI271" s="5" t="s">
        <v>103</v>
      </c>
      <c r="AJ271" s="5" t="s">
        <v>103</v>
      </c>
      <c r="AK271" s="5" t="s">
        <v>2300</v>
      </c>
      <c r="AL271" s="5" t="s">
        <v>2303</v>
      </c>
      <c r="AM271" s="5" t="s">
        <v>2602</v>
      </c>
      <c r="AN271" s="5" t="s">
        <v>2603</v>
      </c>
      <c r="AO271" s="5" t="s">
        <v>2140</v>
      </c>
      <c r="AP271" s="5" t="s">
        <v>2141</v>
      </c>
      <c r="AQ271" s="5"/>
      <c r="AR271" s="32">
        <f t="shared" si="51"/>
        <v>4</v>
      </c>
      <c r="AS271" s="32">
        <f t="shared" si="52"/>
        <v>4</v>
      </c>
      <c r="AT271" s="32">
        <f t="shared" si="53"/>
        <v>1.5</v>
      </c>
      <c r="AU271" s="32">
        <f t="shared" si="54"/>
        <v>2</v>
      </c>
      <c r="AV271" s="33">
        <f t="shared" si="55"/>
        <v>23.736986301369864</v>
      </c>
      <c r="AW271" s="5"/>
      <c r="AX271" s="2">
        <f t="shared" si="56"/>
        <v>35.236986301369868</v>
      </c>
      <c r="AY271" s="5"/>
      <c r="AZ271" s="5"/>
      <c r="BA271" s="5"/>
      <c r="BD271" s="10">
        <v>1</v>
      </c>
    </row>
    <row r="272" spans="1:56">
      <c r="A272" s="4">
        <v>271</v>
      </c>
      <c r="B272" s="5" t="s">
        <v>2604</v>
      </c>
      <c r="C272" s="5" t="s">
        <v>612</v>
      </c>
      <c r="D272" s="5" t="s">
        <v>2605</v>
      </c>
      <c r="E272" s="5" t="s">
        <v>615</v>
      </c>
      <c r="F272" s="6">
        <v>29836</v>
      </c>
      <c r="G272" s="5" t="s">
        <v>212</v>
      </c>
      <c r="H272" s="5" t="s">
        <v>213</v>
      </c>
      <c r="I272" s="5" t="s">
        <v>213</v>
      </c>
      <c r="J272" s="5" t="s">
        <v>3759</v>
      </c>
      <c r="K272" s="5" t="s">
        <v>25</v>
      </c>
      <c r="L272" s="7">
        <v>2</v>
      </c>
      <c r="M272" s="5" t="s">
        <v>38</v>
      </c>
      <c r="N272" s="6">
        <v>39802</v>
      </c>
      <c r="O272" s="8">
        <v>43090</v>
      </c>
      <c r="P272" s="9">
        <f t="shared" si="49"/>
        <v>9.0082191780821912</v>
      </c>
      <c r="Q272" s="6"/>
      <c r="R272" s="6"/>
      <c r="S272" s="9">
        <f t="shared" si="50"/>
        <v>0</v>
      </c>
      <c r="T272" s="9">
        <f t="shared" si="57"/>
        <v>0</v>
      </c>
      <c r="U272" s="5"/>
      <c r="V272" s="5" t="s">
        <v>130</v>
      </c>
      <c r="W272" s="5" t="s">
        <v>131</v>
      </c>
      <c r="X272" s="5" t="s">
        <v>2606</v>
      </c>
      <c r="Y272" s="5" t="s">
        <v>2607</v>
      </c>
      <c r="Z272" s="5" t="s">
        <v>259</v>
      </c>
      <c r="AA272" s="5" t="s">
        <v>786</v>
      </c>
      <c r="AB272" s="5"/>
      <c r="AC272" s="5" t="s">
        <v>2608</v>
      </c>
      <c r="AD272" s="5" t="s">
        <v>780</v>
      </c>
      <c r="AE272" s="5" t="s">
        <v>2609</v>
      </c>
      <c r="AF272" s="5" t="s">
        <v>784</v>
      </c>
      <c r="AG272" s="6">
        <v>26196</v>
      </c>
      <c r="AH272" s="5" t="s">
        <v>212</v>
      </c>
      <c r="AI272" s="5" t="s">
        <v>213</v>
      </c>
      <c r="AJ272" s="5" t="s">
        <v>213</v>
      </c>
      <c r="AK272" s="5" t="s">
        <v>105</v>
      </c>
      <c r="AL272" s="5" t="s">
        <v>108</v>
      </c>
      <c r="AM272" s="5" t="s">
        <v>2274</v>
      </c>
      <c r="AN272" s="5" t="s">
        <v>2275</v>
      </c>
      <c r="AO272" s="5" t="s">
        <v>2405</v>
      </c>
      <c r="AP272" s="5" t="s">
        <v>186</v>
      </c>
      <c r="AQ272" s="5"/>
      <c r="AR272" s="27">
        <f t="shared" si="51"/>
        <v>7</v>
      </c>
      <c r="AS272" s="27">
        <f t="shared" si="52"/>
        <v>4</v>
      </c>
      <c r="AT272" s="27">
        <f t="shared" si="53"/>
        <v>1</v>
      </c>
      <c r="AU272" s="27">
        <f t="shared" si="54"/>
        <v>0</v>
      </c>
      <c r="AV272" s="30">
        <f t="shared" si="55"/>
        <v>36.032876712328765</v>
      </c>
      <c r="AW272" s="5"/>
      <c r="AX272" s="17">
        <f t="shared" si="56"/>
        <v>48.032876712328765</v>
      </c>
      <c r="AY272" s="5"/>
      <c r="AZ272" s="5"/>
      <c r="BA272" s="5"/>
      <c r="BD272" s="10">
        <v>0</v>
      </c>
    </row>
    <row r="273" spans="1:56">
      <c r="A273" s="1">
        <v>272</v>
      </c>
      <c r="B273" s="12" t="s">
        <v>2610</v>
      </c>
      <c r="C273" s="12" t="s">
        <v>2611</v>
      </c>
      <c r="D273" s="5" t="s">
        <v>2612</v>
      </c>
      <c r="E273" s="5" t="s">
        <v>2613</v>
      </c>
      <c r="F273" s="6">
        <v>28135</v>
      </c>
      <c r="G273" s="5" t="s">
        <v>370</v>
      </c>
      <c r="H273" s="5" t="s">
        <v>371</v>
      </c>
      <c r="I273" s="5" t="s">
        <v>137</v>
      </c>
      <c r="J273" s="5" t="s">
        <v>24</v>
      </c>
      <c r="K273" s="5" t="s">
        <v>37</v>
      </c>
      <c r="L273" s="7">
        <v>0</v>
      </c>
      <c r="M273" s="5" t="s">
        <v>38</v>
      </c>
      <c r="N273" s="6">
        <v>40178</v>
      </c>
      <c r="O273" s="8">
        <v>43090</v>
      </c>
      <c r="P273" s="9">
        <f t="shared" si="49"/>
        <v>7.978082191780822</v>
      </c>
      <c r="Q273" s="6"/>
      <c r="R273" s="6"/>
      <c r="S273" s="9">
        <f t="shared" si="50"/>
        <v>0</v>
      </c>
      <c r="T273" s="9">
        <f t="shared" si="57"/>
        <v>0</v>
      </c>
      <c r="U273" s="5"/>
      <c r="V273" s="5" t="s">
        <v>39</v>
      </c>
      <c r="W273" s="5" t="s">
        <v>55</v>
      </c>
      <c r="X273" s="5" t="s">
        <v>2614</v>
      </c>
      <c r="Y273" s="5" t="s">
        <v>2616</v>
      </c>
      <c r="Z273" s="5" t="s">
        <v>2615</v>
      </c>
      <c r="AA273" s="5" t="s">
        <v>2617</v>
      </c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32">
        <f t="shared" si="51"/>
        <v>4</v>
      </c>
      <c r="AS273" s="32">
        <f t="shared" si="52"/>
        <v>2</v>
      </c>
      <c r="AT273" s="32">
        <f t="shared" si="53"/>
        <v>0</v>
      </c>
      <c r="AU273" s="32">
        <f t="shared" si="54"/>
        <v>0</v>
      </c>
      <c r="AV273" s="33">
        <f t="shared" si="55"/>
        <v>31.912328767123288</v>
      </c>
      <c r="AW273" s="5"/>
      <c r="AX273" s="2">
        <f t="shared" si="56"/>
        <v>37.912328767123284</v>
      </c>
      <c r="AY273" s="5"/>
      <c r="AZ273" s="5"/>
      <c r="BA273" s="5"/>
      <c r="BD273" s="10">
        <v>1</v>
      </c>
    </row>
    <row r="274" spans="1:56">
      <c r="A274" s="4">
        <v>273</v>
      </c>
      <c r="B274" s="5" t="s">
        <v>2618</v>
      </c>
      <c r="C274" s="5" t="s">
        <v>2619</v>
      </c>
      <c r="D274" s="5" t="s">
        <v>2620</v>
      </c>
      <c r="E274" s="5" t="s">
        <v>2621</v>
      </c>
      <c r="F274" s="6">
        <v>30202</v>
      </c>
      <c r="G274" s="5" t="s">
        <v>416</v>
      </c>
      <c r="H274" s="5" t="s">
        <v>2081</v>
      </c>
      <c r="I274" s="5" t="s">
        <v>103</v>
      </c>
      <c r="J274" s="5" t="s">
        <v>24</v>
      </c>
      <c r="K274" s="5" t="s">
        <v>37</v>
      </c>
      <c r="L274" s="7">
        <v>0</v>
      </c>
      <c r="M274" s="5" t="s">
        <v>38</v>
      </c>
      <c r="N274" s="6">
        <v>40178</v>
      </c>
      <c r="O274" s="8">
        <v>43090</v>
      </c>
      <c r="P274" s="9">
        <f t="shared" si="49"/>
        <v>7.978082191780822</v>
      </c>
      <c r="Q274" s="6"/>
      <c r="R274" s="6"/>
      <c r="S274" s="9">
        <f t="shared" si="50"/>
        <v>0</v>
      </c>
      <c r="T274" s="9">
        <f t="shared" si="57"/>
        <v>0</v>
      </c>
      <c r="U274" s="5"/>
      <c r="V274" s="5" t="s">
        <v>308</v>
      </c>
      <c r="W274" s="5" t="s">
        <v>310</v>
      </c>
      <c r="X274" s="5" t="s">
        <v>2622</v>
      </c>
      <c r="Y274" s="5" t="s">
        <v>2623</v>
      </c>
      <c r="Z274" s="5" t="s">
        <v>331</v>
      </c>
      <c r="AA274" s="5" t="s">
        <v>334</v>
      </c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27">
        <f t="shared" si="51"/>
        <v>4</v>
      </c>
      <c r="AS274" s="27">
        <f t="shared" si="52"/>
        <v>2</v>
      </c>
      <c r="AT274" s="27">
        <f t="shared" si="53"/>
        <v>0</v>
      </c>
      <c r="AU274" s="27">
        <f t="shared" si="54"/>
        <v>0</v>
      </c>
      <c r="AV274" s="30">
        <f t="shared" si="55"/>
        <v>31.912328767123288</v>
      </c>
      <c r="AW274" s="5"/>
      <c r="AX274" s="17">
        <f t="shared" si="56"/>
        <v>37.912328767123284</v>
      </c>
      <c r="AY274" s="5"/>
      <c r="AZ274" s="5"/>
      <c r="BA274" s="5"/>
      <c r="BD274" s="10">
        <v>0</v>
      </c>
    </row>
    <row r="275" spans="1:56">
      <c r="A275" s="1">
        <v>274</v>
      </c>
      <c r="B275" s="12" t="s">
        <v>2624</v>
      </c>
      <c r="C275" s="12" t="s">
        <v>28</v>
      </c>
      <c r="D275" s="5" t="s">
        <v>2626</v>
      </c>
      <c r="E275" s="5" t="s">
        <v>54</v>
      </c>
      <c r="F275" s="6">
        <v>26154</v>
      </c>
      <c r="G275" s="5" t="s">
        <v>2625</v>
      </c>
      <c r="H275" s="5" t="s">
        <v>2627</v>
      </c>
      <c r="I275" s="5" t="s">
        <v>213</v>
      </c>
      <c r="J275" s="5" t="s">
        <v>3759</v>
      </c>
      <c r="K275" s="5" t="s">
        <v>25</v>
      </c>
      <c r="L275" s="7">
        <v>4</v>
      </c>
      <c r="M275" s="5" t="s">
        <v>38</v>
      </c>
      <c r="N275" s="6">
        <v>39428</v>
      </c>
      <c r="O275" s="8">
        <v>43090</v>
      </c>
      <c r="P275" s="9">
        <f t="shared" si="49"/>
        <v>10.032876712328767</v>
      </c>
      <c r="Q275" s="6">
        <v>35728</v>
      </c>
      <c r="R275" s="6">
        <v>39427</v>
      </c>
      <c r="S275" s="9">
        <f t="shared" si="50"/>
        <v>10.134246575342466</v>
      </c>
      <c r="T275" s="9">
        <f t="shared" si="57"/>
        <v>5</v>
      </c>
      <c r="U275" s="5"/>
      <c r="V275" s="5" t="s">
        <v>1619</v>
      </c>
      <c r="W275" s="5" t="s">
        <v>154</v>
      </c>
      <c r="X275" s="5" t="s">
        <v>2628</v>
      </c>
      <c r="Y275" s="5" t="s">
        <v>2629</v>
      </c>
      <c r="Z275" s="5" t="s">
        <v>229</v>
      </c>
      <c r="AA275" s="5" t="s">
        <v>2630</v>
      </c>
      <c r="AB275" s="5"/>
      <c r="AC275" s="5" t="s">
        <v>2631</v>
      </c>
      <c r="AD275" s="5" t="s">
        <v>1299</v>
      </c>
      <c r="AE275" s="5" t="s">
        <v>2633</v>
      </c>
      <c r="AF275" s="5" t="s">
        <v>1301</v>
      </c>
      <c r="AG275" s="6">
        <v>27381</v>
      </c>
      <c r="AH275" s="5" t="s">
        <v>2632</v>
      </c>
      <c r="AI275" s="5" t="s">
        <v>2634</v>
      </c>
      <c r="AJ275" s="5" t="s">
        <v>2634</v>
      </c>
      <c r="AK275" s="5" t="s">
        <v>105</v>
      </c>
      <c r="AL275" s="5" t="s">
        <v>108</v>
      </c>
      <c r="AM275" s="5" t="s">
        <v>2635</v>
      </c>
      <c r="AN275" s="5" t="s">
        <v>2636</v>
      </c>
      <c r="AO275" s="5" t="s">
        <v>738</v>
      </c>
      <c r="AP275" s="5" t="s">
        <v>739</v>
      </c>
      <c r="AQ275" s="5"/>
      <c r="AR275" s="32">
        <f t="shared" si="51"/>
        <v>7</v>
      </c>
      <c r="AS275" s="32">
        <f t="shared" si="52"/>
        <v>4</v>
      </c>
      <c r="AT275" s="32">
        <f t="shared" si="53"/>
        <v>2</v>
      </c>
      <c r="AU275" s="32">
        <f t="shared" si="54"/>
        <v>0</v>
      </c>
      <c r="AV275" s="33">
        <f t="shared" si="55"/>
        <v>45.131506849315066</v>
      </c>
      <c r="AW275" s="5"/>
      <c r="AX275" s="2">
        <f t="shared" si="56"/>
        <v>58.131506849315066</v>
      </c>
      <c r="AY275" s="5" t="s">
        <v>4098</v>
      </c>
      <c r="AZ275" s="5" t="s">
        <v>4101</v>
      </c>
      <c r="BA275" s="5" t="s">
        <v>4102</v>
      </c>
      <c r="BD275" s="10">
        <v>1</v>
      </c>
    </row>
    <row r="276" spans="1:56">
      <c r="A276" s="4">
        <v>275</v>
      </c>
      <c r="B276" s="5" t="s">
        <v>2219</v>
      </c>
      <c r="C276" s="5" t="s">
        <v>2637</v>
      </c>
      <c r="D276" s="5" t="s">
        <v>2220</v>
      </c>
      <c r="E276" s="5" t="s">
        <v>2638</v>
      </c>
      <c r="F276" s="6">
        <v>32242</v>
      </c>
      <c r="G276" s="5" t="s">
        <v>49</v>
      </c>
      <c r="H276" s="5" t="s">
        <v>103</v>
      </c>
      <c r="I276" s="5" t="s">
        <v>103</v>
      </c>
      <c r="J276" s="5" t="s">
        <v>3759</v>
      </c>
      <c r="K276" s="5" t="s">
        <v>37</v>
      </c>
      <c r="L276" s="7">
        <v>0</v>
      </c>
      <c r="M276" s="5" t="s">
        <v>38</v>
      </c>
      <c r="N276" s="6">
        <v>41997</v>
      </c>
      <c r="O276" s="8">
        <v>43090</v>
      </c>
      <c r="P276" s="9">
        <f t="shared" si="49"/>
        <v>2.9945205479452053</v>
      </c>
      <c r="Q276" s="6">
        <v>40630</v>
      </c>
      <c r="R276" s="6">
        <v>41957</v>
      </c>
      <c r="S276" s="9">
        <f t="shared" si="50"/>
        <v>3.6356164383561644</v>
      </c>
      <c r="T276" s="9">
        <f t="shared" si="57"/>
        <v>3.6356164383561644</v>
      </c>
      <c r="U276" s="5"/>
      <c r="V276" s="5" t="s">
        <v>1000</v>
      </c>
      <c r="W276" s="5" t="s">
        <v>1002</v>
      </c>
      <c r="X276" s="5" t="s">
        <v>2639</v>
      </c>
      <c r="Y276" s="5" t="s">
        <v>2640</v>
      </c>
      <c r="Z276" s="5" t="s">
        <v>2082</v>
      </c>
      <c r="AA276" s="5" t="s">
        <v>2083</v>
      </c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27">
        <f t="shared" si="51"/>
        <v>7</v>
      </c>
      <c r="AS276" s="27">
        <f t="shared" si="52"/>
        <v>2</v>
      </c>
      <c r="AT276" s="27">
        <f t="shared" si="53"/>
        <v>0</v>
      </c>
      <c r="AU276" s="27">
        <f t="shared" si="54"/>
        <v>0</v>
      </c>
      <c r="AV276" s="30">
        <f t="shared" si="55"/>
        <v>15.613698630136986</v>
      </c>
      <c r="AW276" s="5"/>
      <c r="AX276" s="17">
        <f t="shared" si="56"/>
        <v>24.613698630136987</v>
      </c>
      <c r="AY276" s="5" t="s">
        <v>4098</v>
      </c>
      <c r="AZ276" s="5" t="s">
        <v>4100</v>
      </c>
      <c r="BA276" s="5" t="s">
        <v>4105</v>
      </c>
      <c r="BD276" s="10">
        <v>0</v>
      </c>
    </row>
    <row r="277" spans="1:56">
      <c r="A277" s="1">
        <v>276</v>
      </c>
      <c r="B277" s="12" t="s">
        <v>2641</v>
      </c>
      <c r="C277" s="12" t="s">
        <v>2642</v>
      </c>
      <c r="D277" s="5" t="s">
        <v>2644</v>
      </c>
      <c r="E277" s="5" t="s">
        <v>2645</v>
      </c>
      <c r="F277" s="6">
        <v>29356</v>
      </c>
      <c r="G277" s="5" t="s">
        <v>2643</v>
      </c>
      <c r="H277" s="5" t="s">
        <v>1332</v>
      </c>
      <c r="I277" s="5" t="s">
        <v>1332</v>
      </c>
      <c r="J277" s="5" t="s">
        <v>24</v>
      </c>
      <c r="K277" s="5" t="s">
        <v>25</v>
      </c>
      <c r="L277" s="7">
        <v>1</v>
      </c>
      <c r="M277" s="5" t="s">
        <v>26</v>
      </c>
      <c r="N277" s="6">
        <v>40615</v>
      </c>
      <c r="O277" s="8">
        <v>43090</v>
      </c>
      <c r="P277" s="9">
        <f t="shared" si="49"/>
        <v>6.7808219178082192</v>
      </c>
      <c r="Q277" s="18"/>
      <c r="R277" s="18"/>
      <c r="S277" s="9">
        <f t="shared" si="50"/>
        <v>0</v>
      </c>
      <c r="T277" s="9">
        <f t="shared" si="57"/>
        <v>0</v>
      </c>
      <c r="U277" s="5"/>
      <c r="V277" s="5" t="s">
        <v>554</v>
      </c>
      <c r="W277" s="5" t="s">
        <v>1596</v>
      </c>
      <c r="X277" s="5" t="s">
        <v>2646</v>
      </c>
      <c r="Y277" s="5" t="s">
        <v>2647</v>
      </c>
      <c r="Z277" s="5" t="s">
        <v>597</v>
      </c>
      <c r="AA277" s="5" t="s">
        <v>2413</v>
      </c>
      <c r="AB277" s="5"/>
      <c r="AC277" s="5" t="s">
        <v>980</v>
      </c>
      <c r="AD277" s="5" t="s">
        <v>2648</v>
      </c>
      <c r="AE277" s="5" t="s">
        <v>982</v>
      </c>
      <c r="AF277" s="5" t="s">
        <v>2649</v>
      </c>
      <c r="AG277" s="6">
        <v>30177</v>
      </c>
      <c r="AH277" s="5" t="s">
        <v>2643</v>
      </c>
      <c r="AI277" s="5" t="s">
        <v>1332</v>
      </c>
      <c r="AJ277" s="5" t="s">
        <v>1332</v>
      </c>
      <c r="AK277" s="5" t="s">
        <v>91</v>
      </c>
      <c r="AL277" s="5" t="s">
        <v>94</v>
      </c>
      <c r="AM277" s="5" t="s">
        <v>2650</v>
      </c>
      <c r="AN277" s="5" t="s">
        <v>2651</v>
      </c>
      <c r="AO277" s="5" t="s">
        <v>174</v>
      </c>
      <c r="AP277" s="5" t="s">
        <v>2652</v>
      </c>
      <c r="AQ277" s="5"/>
      <c r="AR277" s="32">
        <f t="shared" si="51"/>
        <v>4</v>
      </c>
      <c r="AS277" s="32">
        <f t="shared" si="52"/>
        <v>4</v>
      </c>
      <c r="AT277" s="32">
        <f t="shared" si="53"/>
        <v>0.5</v>
      </c>
      <c r="AU277" s="32">
        <f t="shared" si="54"/>
        <v>4</v>
      </c>
      <c r="AV277" s="33">
        <f t="shared" si="55"/>
        <v>27.123287671232877</v>
      </c>
      <c r="AW277" s="5"/>
      <c r="AX277" s="2">
        <f t="shared" si="56"/>
        <v>39.623287671232873</v>
      </c>
      <c r="AY277" s="5" t="s">
        <v>4098</v>
      </c>
      <c r="AZ277" s="5" t="s">
        <v>4100</v>
      </c>
      <c r="BA277" s="5" t="s">
        <v>4099</v>
      </c>
      <c r="BD277" s="10">
        <v>1</v>
      </c>
    </row>
    <row r="278" spans="1:56">
      <c r="A278" s="4">
        <v>277</v>
      </c>
      <c r="B278" s="5" t="s">
        <v>2518</v>
      </c>
      <c r="C278" s="5" t="s">
        <v>35</v>
      </c>
      <c r="D278" s="5" t="s">
        <v>2519</v>
      </c>
      <c r="E278" s="5" t="s">
        <v>1095</v>
      </c>
      <c r="F278" s="6">
        <v>28503</v>
      </c>
      <c r="G278" s="5" t="s">
        <v>36</v>
      </c>
      <c r="H278" s="5" t="s">
        <v>100</v>
      </c>
      <c r="I278" s="5" t="s">
        <v>103</v>
      </c>
      <c r="J278" s="5" t="s">
        <v>3759</v>
      </c>
      <c r="K278" s="5" t="s">
        <v>25</v>
      </c>
      <c r="L278" s="7">
        <v>3</v>
      </c>
      <c r="M278" s="5" t="s">
        <v>38</v>
      </c>
      <c r="N278" s="6">
        <v>40902</v>
      </c>
      <c r="O278" s="8">
        <v>43090</v>
      </c>
      <c r="P278" s="9">
        <f t="shared" si="49"/>
        <v>5.9945205479452053</v>
      </c>
      <c r="Q278" s="6"/>
      <c r="R278" s="6"/>
      <c r="S278" s="9">
        <f t="shared" si="50"/>
        <v>0</v>
      </c>
      <c r="T278" s="9">
        <f t="shared" si="57"/>
        <v>0</v>
      </c>
      <c r="U278" s="5"/>
      <c r="V278" s="5" t="s">
        <v>1971</v>
      </c>
      <c r="W278" s="5" t="s">
        <v>1972</v>
      </c>
      <c r="X278" s="5" t="s">
        <v>119</v>
      </c>
      <c r="Y278" s="5" t="s">
        <v>797</v>
      </c>
      <c r="Z278" s="5" t="s">
        <v>933</v>
      </c>
      <c r="AA278" s="5" t="s">
        <v>935</v>
      </c>
      <c r="AB278" s="5"/>
      <c r="AC278" s="5" t="s">
        <v>2520</v>
      </c>
      <c r="AD278" s="5" t="s">
        <v>119</v>
      </c>
      <c r="AE278" s="5" t="s">
        <v>2521</v>
      </c>
      <c r="AF278" s="5" t="s">
        <v>797</v>
      </c>
      <c r="AG278" s="6">
        <v>28183</v>
      </c>
      <c r="AH278" s="5" t="s">
        <v>627</v>
      </c>
      <c r="AI278" s="5" t="s">
        <v>628</v>
      </c>
      <c r="AJ278" s="5" t="s">
        <v>103</v>
      </c>
      <c r="AK278" s="5" t="s">
        <v>105</v>
      </c>
      <c r="AL278" s="5" t="s">
        <v>108</v>
      </c>
      <c r="AM278" s="5" t="s">
        <v>2520</v>
      </c>
      <c r="AN278" s="5" t="s">
        <v>2521</v>
      </c>
      <c r="AO278" s="5" t="s">
        <v>1465</v>
      </c>
      <c r="AP278" s="5" t="s">
        <v>2522</v>
      </c>
      <c r="AQ278" s="5"/>
      <c r="AR278" s="27">
        <f t="shared" si="51"/>
        <v>7</v>
      </c>
      <c r="AS278" s="27">
        <f t="shared" si="52"/>
        <v>4</v>
      </c>
      <c r="AT278" s="27">
        <f t="shared" si="53"/>
        <v>1.5</v>
      </c>
      <c r="AU278" s="27">
        <f t="shared" si="54"/>
        <v>0</v>
      </c>
      <c r="AV278" s="30">
        <f t="shared" si="55"/>
        <v>23.978082191780821</v>
      </c>
      <c r="AW278" s="5"/>
      <c r="AX278" s="17">
        <f t="shared" si="56"/>
        <v>36.478082191780821</v>
      </c>
      <c r="AY278" s="5"/>
      <c r="AZ278" s="5"/>
      <c r="BA278" s="5"/>
      <c r="BD278" s="10">
        <v>0</v>
      </c>
    </row>
    <row r="279" spans="1:56">
      <c r="A279" s="1">
        <v>278</v>
      </c>
      <c r="B279" s="12" t="s">
        <v>2653</v>
      </c>
      <c r="C279" s="12" t="s">
        <v>2654</v>
      </c>
      <c r="D279" s="5" t="s">
        <v>2656</v>
      </c>
      <c r="E279" s="5" t="s">
        <v>2657</v>
      </c>
      <c r="F279" s="6">
        <v>29814</v>
      </c>
      <c r="G279" s="5" t="s">
        <v>2655</v>
      </c>
      <c r="H279" s="5" t="s">
        <v>2658</v>
      </c>
      <c r="I279" s="5" t="s">
        <v>2658</v>
      </c>
      <c r="J279" s="5" t="s">
        <v>3757</v>
      </c>
      <c r="K279" s="5" t="s">
        <v>25</v>
      </c>
      <c r="L279" s="7">
        <v>4</v>
      </c>
      <c r="M279" s="5" t="s">
        <v>38</v>
      </c>
      <c r="N279" s="6">
        <v>39175</v>
      </c>
      <c r="O279" s="8">
        <v>43090</v>
      </c>
      <c r="P279" s="9">
        <f t="shared" si="49"/>
        <v>10.726027397260275</v>
      </c>
      <c r="Q279" s="6"/>
      <c r="R279" s="6"/>
      <c r="S279" s="9">
        <f t="shared" si="50"/>
        <v>0</v>
      </c>
      <c r="T279" s="9">
        <f t="shared" si="57"/>
        <v>0</v>
      </c>
      <c r="U279" s="5"/>
      <c r="V279" s="5" t="s">
        <v>2077</v>
      </c>
      <c r="W279" s="5" t="s">
        <v>2079</v>
      </c>
      <c r="X279" s="5" t="s">
        <v>353</v>
      </c>
      <c r="Y279" s="5" t="s">
        <v>355</v>
      </c>
      <c r="Z279" s="5" t="s">
        <v>2659</v>
      </c>
      <c r="AA279" s="5" t="s">
        <v>2660</v>
      </c>
      <c r="AB279" s="5"/>
      <c r="AC279" s="5" t="s">
        <v>2653</v>
      </c>
      <c r="AD279" s="5" t="s">
        <v>48</v>
      </c>
      <c r="AE279" s="5" t="s">
        <v>2656</v>
      </c>
      <c r="AF279" s="5" t="s">
        <v>2661</v>
      </c>
      <c r="AG279" s="6">
        <v>32287</v>
      </c>
      <c r="AH279" s="5" t="s">
        <v>2655</v>
      </c>
      <c r="AI279" s="5" t="s">
        <v>2658</v>
      </c>
      <c r="AJ279" s="5" t="s">
        <v>2658</v>
      </c>
      <c r="AK279" s="5" t="s">
        <v>2662</v>
      </c>
      <c r="AL279" s="5" t="s">
        <v>2664</v>
      </c>
      <c r="AM279" s="5" t="s">
        <v>2663</v>
      </c>
      <c r="AN279" s="5" t="s">
        <v>2665</v>
      </c>
      <c r="AO279" s="5" t="s">
        <v>782</v>
      </c>
      <c r="AP279" s="5" t="s">
        <v>1127</v>
      </c>
      <c r="AQ279" s="5"/>
      <c r="AR279" s="32">
        <f t="shared" si="51"/>
        <v>8</v>
      </c>
      <c r="AS279" s="32">
        <f t="shared" si="52"/>
        <v>4</v>
      </c>
      <c r="AT279" s="32">
        <f t="shared" si="53"/>
        <v>2</v>
      </c>
      <c r="AU279" s="32">
        <f t="shared" si="54"/>
        <v>0</v>
      </c>
      <c r="AV279" s="33">
        <f t="shared" si="55"/>
        <v>42.904109589041099</v>
      </c>
      <c r="AW279" s="5"/>
      <c r="AX279" s="2">
        <f t="shared" si="56"/>
        <v>56.904109589041099</v>
      </c>
      <c r="AY279" s="5"/>
      <c r="AZ279" s="5"/>
      <c r="BA279" s="5"/>
      <c r="BD279" s="10">
        <v>1</v>
      </c>
    </row>
    <row r="280" spans="1:56">
      <c r="A280" s="4">
        <v>279</v>
      </c>
      <c r="B280" s="5" t="s">
        <v>2666</v>
      </c>
      <c r="C280" s="5" t="s">
        <v>282</v>
      </c>
      <c r="D280" s="5" t="s">
        <v>2667</v>
      </c>
      <c r="E280" s="5" t="s">
        <v>279</v>
      </c>
      <c r="F280" s="5">
        <v>1963</v>
      </c>
      <c r="G280" s="5" t="s">
        <v>49</v>
      </c>
      <c r="H280" s="5" t="s">
        <v>103</v>
      </c>
      <c r="I280" s="5" t="s">
        <v>103</v>
      </c>
      <c r="J280" s="5" t="s">
        <v>24</v>
      </c>
      <c r="K280" s="5" t="s">
        <v>25</v>
      </c>
      <c r="L280" s="7">
        <v>5</v>
      </c>
      <c r="M280" s="5" t="s">
        <v>38</v>
      </c>
      <c r="N280" s="6">
        <v>41639</v>
      </c>
      <c r="O280" s="8">
        <v>43090</v>
      </c>
      <c r="P280" s="9">
        <f t="shared" si="49"/>
        <v>3.9753424657534246</v>
      </c>
      <c r="Q280" s="6">
        <v>32068</v>
      </c>
      <c r="R280" s="6">
        <v>41637</v>
      </c>
      <c r="S280" s="9">
        <f t="shared" si="50"/>
        <v>26.216438356164385</v>
      </c>
      <c r="T280" s="9">
        <f>MIN(10,S280)</f>
        <v>10</v>
      </c>
      <c r="U280" s="5"/>
      <c r="V280" s="5" t="s">
        <v>353</v>
      </c>
      <c r="W280" s="5" t="s">
        <v>355</v>
      </c>
      <c r="X280" s="5" t="s">
        <v>2666</v>
      </c>
      <c r="Y280" s="5" t="s">
        <v>2667</v>
      </c>
      <c r="Z280" s="5" t="s">
        <v>145</v>
      </c>
      <c r="AA280" s="5" t="s">
        <v>147</v>
      </c>
      <c r="AB280" s="5"/>
      <c r="AC280" s="5" t="s">
        <v>2668</v>
      </c>
      <c r="AD280" s="5" t="s">
        <v>738</v>
      </c>
      <c r="AE280" s="5" t="s">
        <v>2669</v>
      </c>
      <c r="AF280" s="5" t="s">
        <v>739</v>
      </c>
      <c r="AG280" s="6">
        <v>25899</v>
      </c>
      <c r="AH280" s="5" t="s">
        <v>601</v>
      </c>
      <c r="AI280" s="5" t="s">
        <v>1844</v>
      </c>
      <c r="AJ280" s="5" t="s">
        <v>103</v>
      </c>
      <c r="AK280" s="5" t="s">
        <v>39</v>
      </c>
      <c r="AL280" s="5" t="s">
        <v>55</v>
      </c>
      <c r="AM280" s="5" t="s">
        <v>2670</v>
      </c>
      <c r="AN280" s="5" t="s">
        <v>2671</v>
      </c>
      <c r="AO280" s="5" t="s">
        <v>29</v>
      </c>
      <c r="AP280" s="5" t="s">
        <v>88</v>
      </c>
      <c r="AQ280" s="5"/>
      <c r="AR280" s="27">
        <f t="shared" si="51"/>
        <v>4</v>
      </c>
      <c r="AS280" s="27">
        <f t="shared" si="52"/>
        <v>4</v>
      </c>
      <c r="AT280" s="27">
        <f t="shared" si="53"/>
        <v>2</v>
      </c>
      <c r="AU280" s="27">
        <f t="shared" si="54"/>
        <v>0</v>
      </c>
      <c r="AV280" s="30">
        <f t="shared" si="55"/>
        <v>25.901369863013699</v>
      </c>
      <c r="AW280" s="5"/>
      <c r="AX280" s="17">
        <f t="shared" si="56"/>
        <v>35.901369863013699</v>
      </c>
      <c r="AY280" s="5"/>
      <c r="AZ280" s="5"/>
      <c r="BA280" s="5"/>
      <c r="BD280" s="10">
        <v>0</v>
      </c>
    </row>
    <row r="281" spans="1:56">
      <c r="A281" s="1">
        <v>280</v>
      </c>
      <c r="B281" s="12" t="s">
        <v>2672</v>
      </c>
      <c r="C281" s="12" t="s">
        <v>23</v>
      </c>
      <c r="D281" s="5" t="s">
        <v>2673</v>
      </c>
      <c r="E281" s="5" t="s">
        <v>1291</v>
      </c>
      <c r="F281" s="6">
        <v>28615</v>
      </c>
      <c r="G281" s="5" t="s">
        <v>523</v>
      </c>
      <c r="H281" s="5" t="s">
        <v>524</v>
      </c>
      <c r="I281" s="5" t="s">
        <v>103</v>
      </c>
      <c r="J281" s="5" t="s">
        <v>3759</v>
      </c>
      <c r="K281" s="5" t="s">
        <v>25</v>
      </c>
      <c r="L281" s="7">
        <v>3</v>
      </c>
      <c r="M281" s="5" t="s">
        <v>38</v>
      </c>
      <c r="N281" s="6">
        <v>39040</v>
      </c>
      <c r="O281" s="8">
        <v>43090</v>
      </c>
      <c r="P281" s="9">
        <f t="shared" si="49"/>
        <v>11.095890410958905</v>
      </c>
      <c r="Q281" s="6"/>
      <c r="R281" s="6"/>
      <c r="S281" s="9">
        <f t="shared" si="50"/>
        <v>0</v>
      </c>
      <c r="T281" s="9">
        <f t="shared" ref="T281:T290" si="58">MIN(5,S281)</f>
        <v>0</v>
      </c>
      <c r="U281" s="5"/>
      <c r="V281" s="5" t="s">
        <v>83</v>
      </c>
      <c r="W281" s="5" t="s">
        <v>1897</v>
      </c>
      <c r="X281" s="5" t="s">
        <v>2674</v>
      </c>
      <c r="Y281" s="5" t="s">
        <v>2675</v>
      </c>
      <c r="Z281" s="5" t="s">
        <v>33</v>
      </c>
      <c r="AA281" s="5" t="s">
        <v>72</v>
      </c>
      <c r="AB281" s="5"/>
      <c r="AC281" s="5" t="s">
        <v>1020</v>
      </c>
      <c r="AD281" s="5" t="s">
        <v>360</v>
      </c>
      <c r="AE281" s="5" t="s">
        <v>1202</v>
      </c>
      <c r="AF281" s="5" t="s">
        <v>362</v>
      </c>
      <c r="AG281" s="6">
        <v>29599</v>
      </c>
      <c r="AH281" s="5" t="s">
        <v>523</v>
      </c>
      <c r="AI281" s="5" t="s">
        <v>524</v>
      </c>
      <c r="AJ281" s="5" t="s">
        <v>103</v>
      </c>
      <c r="AK281" s="5" t="s">
        <v>123</v>
      </c>
      <c r="AL281" s="5" t="s">
        <v>125</v>
      </c>
      <c r="AM281" s="5" t="s">
        <v>1020</v>
      </c>
      <c r="AN281" s="5" t="s">
        <v>1202</v>
      </c>
      <c r="AO281" s="5" t="s">
        <v>107</v>
      </c>
      <c r="AP281" s="5" t="s">
        <v>110</v>
      </c>
      <c r="AQ281" s="5"/>
      <c r="AR281" s="32">
        <f t="shared" si="51"/>
        <v>7</v>
      </c>
      <c r="AS281" s="32">
        <f t="shared" si="52"/>
        <v>4</v>
      </c>
      <c r="AT281" s="32">
        <f t="shared" si="53"/>
        <v>1.5</v>
      </c>
      <c r="AU281" s="32">
        <f t="shared" si="54"/>
        <v>0</v>
      </c>
      <c r="AV281" s="33">
        <f t="shared" si="55"/>
        <v>44.38356164383562</v>
      </c>
      <c r="AW281" s="5"/>
      <c r="AX281" s="2">
        <f t="shared" si="56"/>
        <v>56.88356164383562</v>
      </c>
      <c r="AY281" s="5"/>
      <c r="AZ281" s="5"/>
      <c r="BA281" s="5"/>
      <c r="BD281" s="10">
        <v>1</v>
      </c>
    </row>
    <row r="282" spans="1:56">
      <c r="A282" s="4">
        <v>281</v>
      </c>
      <c r="B282" s="5" t="s">
        <v>594</v>
      </c>
      <c r="C282" s="5" t="s">
        <v>2676</v>
      </c>
      <c r="D282" s="5" t="s">
        <v>2677</v>
      </c>
      <c r="E282" s="5" t="s">
        <v>2678</v>
      </c>
      <c r="F282" s="6">
        <v>28137</v>
      </c>
      <c r="G282" s="5" t="s">
        <v>601</v>
      </c>
      <c r="H282" s="5" t="s">
        <v>1844</v>
      </c>
      <c r="I282" s="5" t="s">
        <v>103</v>
      </c>
      <c r="J282" s="5" t="s">
        <v>3757</v>
      </c>
      <c r="K282" s="5" t="s">
        <v>25</v>
      </c>
      <c r="L282" s="7">
        <v>2</v>
      </c>
      <c r="M282" s="5" t="s">
        <v>38</v>
      </c>
      <c r="N282" s="6">
        <v>39043</v>
      </c>
      <c r="O282" s="8">
        <v>43090</v>
      </c>
      <c r="P282" s="9">
        <f t="shared" si="49"/>
        <v>11.087671232876712</v>
      </c>
      <c r="Q282" s="6"/>
      <c r="R282" s="6"/>
      <c r="S282" s="9">
        <f t="shared" si="50"/>
        <v>0</v>
      </c>
      <c r="T282" s="9">
        <f t="shared" si="58"/>
        <v>0</v>
      </c>
      <c r="U282" s="5"/>
      <c r="V282" s="5" t="s">
        <v>364</v>
      </c>
      <c r="W282" s="5" t="s">
        <v>517</v>
      </c>
      <c r="X282" s="5" t="s">
        <v>594</v>
      </c>
      <c r="Y282" s="5" t="s">
        <v>2677</v>
      </c>
      <c r="Z282" s="5" t="s">
        <v>597</v>
      </c>
      <c r="AA282" s="5" t="s">
        <v>975</v>
      </c>
      <c r="AB282" s="5"/>
      <c r="AC282" s="5" t="s">
        <v>2679</v>
      </c>
      <c r="AD282" s="5" t="s">
        <v>855</v>
      </c>
      <c r="AE282" s="5" t="s">
        <v>2680</v>
      </c>
      <c r="AF282" s="5" t="s">
        <v>1242</v>
      </c>
      <c r="AG282" s="6">
        <v>30869</v>
      </c>
      <c r="AH282" s="5" t="s">
        <v>670</v>
      </c>
      <c r="AI282" s="5" t="s">
        <v>671</v>
      </c>
      <c r="AJ282" s="5" t="s">
        <v>103</v>
      </c>
      <c r="AK282" s="5" t="s">
        <v>39</v>
      </c>
      <c r="AL282" s="5" t="s">
        <v>55</v>
      </c>
      <c r="AM282" s="5" t="s">
        <v>2681</v>
      </c>
      <c r="AN282" s="5" t="s">
        <v>2682</v>
      </c>
      <c r="AO282" s="5" t="s">
        <v>31</v>
      </c>
      <c r="AP282" s="5" t="s">
        <v>209</v>
      </c>
      <c r="AQ282" s="5"/>
      <c r="AR282" s="27">
        <f t="shared" si="51"/>
        <v>8</v>
      </c>
      <c r="AS282" s="27">
        <f t="shared" si="52"/>
        <v>4</v>
      </c>
      <c r="AT282" s="27">
        <f t="shared" si="53"/>
        <v>1</v>
      </c>
      <c r="AU282" s="27">
        <f t="shared" si="54"/>
        <v>0</v>
      </c>
      <c r="AV282" s="30">
        <f t="shared" si="55"/>
        <v>44.350684931506848</v>
      </c>
      <c r="AW282" s="5"/>
      <c r="AX282" s="17">
        <f t="shared" si="56"/>
        <v>57.350684931506848</v>
      </c>
      <c r="AY282" s="5"/>
      <c r="AZ282" s="5"/>
      <c r="BA282" s="5"/>
      <c r="BD282" s="10">
        <v>0</v>
      </c>
    </row>
    <row r="283" spans="1:56">
      <c r="A283" s="1">
        <v>282</v>
      </c>
      <c r="B283" s="12" t="s">
        <v>142</v>
      </c>
      <c r="C283" s="12" t="s">
        <v>914</v>
      </c>
      <c r="D283" s="5" t="s">
        <v>2683</v>
      </c>
      <c r="E283" s="5" t="s">
        <v>2684</v>
      </c>
      <c r="F283" s="6">
        <v>28603</v>
      </c>
      <c r="G283" s="5" t="s">
        <v>570</v>
      </c>
      <c r="H283" s="5" t="s">
        <v>571</v>
      </c>
      <c r="I283" s="5" t="s">
        <v>103</v>
      </c>
      <c r="J283" s="5" t="s">
        <v>24</v>
      </c>
      <c r="K283" s="5" t="s">
        <v>37</v>
      </c>
      <c r="L283" s="7">
        <v>0</v>
      </c>
      <c r="M283" s="5" t="s">
        <v>38</v>
      </c>
      <c r="N283" s="6">
        <v>40902</v>
      </c>
      <c r="O283" s="8">
        <v>43090</v>
      </c>
      <c r="P283" s="9">
        <f t="shared" si="49"/>
        <v>5.9945205479452053</v>
      </c>
      <c r="Q283" s="6"/>
      <c r="R283" s="6"/>
      <c r="S283" s="9">
        <f t="shared" si="50"/>
        <v>0</v>
      </c>
      <c r="T283" s="9">
        <f t="shared" si="58"/>
        <v>0</v>
      </c>
      <c r="U283" s="5"/>
      <c r="V283" s="5" t="s">
        <v>2685</v>
      </c>
      <c r="W283" s="5" t="s">
        <v>2687</v>
      </c>
      <c r="X283" s="5" t="s">
        <v>2686</v>
      </c>
      <c r="Y283" s="5" t="s">
        <v>2688</v>
      </c>
      <c r="Z283" s="5" t="s">
        <v>612</v>
      </c>
      <c r="AA283" s="5" t="s">
        <v>615</v>
      </c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32">
        <f t="shared" si="51"/>
        <v>4</v>
      </c>
      <c r="AS283" s="32">
        <f t="shared" si="52"/>
        <v>2</v>
      </c>
      <c r="AT283" s="32">
        <f t="shared" si="53"/>
        <v>0</v>
      </c>
      <c r="AU283" s="32">
        <f t="shared" si="54"/>
        <v>0</v>
      </c>
      <c r="AV283" s="33">
        <f t="shared" si="55"/>
        <v>23.978082191780821</v>
      </c>
      <c r="AW283" s="5"/>
      <c r="AX283" s="2">
        <f t="shared" si="56"/>
        <v>29.978082191780821</v>
      </c>
      <c r="AY283" s="5"/>
      <c r="AZ283" s="5"/>
      <c r="BA283" s="5"/>
      <c r="BD283" s="10">
        <v>1</v>
      </c>
    </row>
    <row r="284" spans="1:56">
      <c r="A284" s="4">
        <v>283</v>
      </c>
      <c r="B284" s="5" t="s">
        <v>2689</v>
      </c>
      <c r="C284" s="5" t="s">
        <v>2690</v>
      </c>
      <c r="D284" s="5" t="s">
        <v>2691</v>
      </c>
      <c r="E284" s="5" t="s">
        <v>2692</v>
      </c>
      <c r="F284" s="6">
        <v>28868</v>
      </c>
      <c r="G284" s="5" t="s">
        <v>638</v>
      </c>
      <c r="H284" s="5" t="s">
        <v>1471</v>
      </c>
      <c r="I284" s="5" t="s">
        <v>103</v>
      </c>
      <c r="J284" s="5" t="s">
        <v>24</v>
      </c>
      <c r="K284" s="5" t="s">
        <v>37</v>
      </c>
      <c r="L284" s="7">
        <v>0</v>
      </c>
      <c r="M284" s="5" t="s">
        <v>38</v>
      </c>
      <c r="N284" s="6">
        <v>41211</v>
      </c>
      <c r="O284" s="8">
        <v>43090</v>
      </c>
      <c r="P284" s="9">
        <f t="shared" si="49"/>
        <v>5.1479452054794521</v>
      </c>
      <c r="Q284" s="6"/>
      <c r="R284" s="6"/>
      <c r="S284" s="9">
        <f t="shared" si="50"/>
        <v>0</v>
      </c>
      <c r="T284" s="9">
        <f t="shared" si="58"/>
        <v>0</v>
      </c>
      <c r="U284" s="5"/>
      <c r="V284" s="5" t="s">
        <v>123</v>
      </c>
      <c r="W284" s="5" t="s">
        <v>125</v>
      </c>
      <c r="X284" s="5" t="s">
        <v>1781</v>
      </c>
      <c r="Y284" s="5" t="s">
        <v>2693</v>
      </c>
      <c r="Z284" s="5" t="s">
        <v>767</v>
      </c>
      <c r="AA284" s="5" t="s">
        <v>769</v>
      </c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27">
        <f t="shared" si="51"/>
        <v>4</v>
      </c>
      <c r="AS284" s="27">
        <f t="shared" si="52"/>
        <v>2</v>
      </c>
      <c r="AT284" s="27">
        <f t="shared" si="53"/>
        <v>0</v>
      </c>
      <c r="AU284" s="27">
        <f t="shared" si="54"/>
        <v>0</v>
      </c>
      <c r="AV284" s="30">
        <f t="shared" si="55"/>
        <v>20.591780821917808</v>
      </c>
      <c r="AW284" s="5"/>
      <c r="AX284" s="17">
        <f t="shared" si="56"/>
        <v>26.591780821917808</v>
      </c>
      <c r="AY284" s="5"/>
      <c r="AZ284" s="5"/>
      <c r="BA284" s="5"/>
      <c r="BD284" s="10">
        <v>0</v>
      </c>
    </row>
    <row r="285" spans="1:56">
      <c r="A285" s="1">
        <v>284</v>
      </c>
      <c r="B285" s="12" t="s">
        <v>2694</v>
      </c>
      <c r="C285" s="12" t="s">
        <v>2695</v>
      </c>
      <c r="D285" s="5" t="s">
        <v>2696</v>
      </c>
      <c r="E285" s="5" t="s">
        <v>2697</v>
      </c>
      <c r="F285" s="6">
        <v>30225</v>
      </c>
      <c r="G285" s="5" t="s">
        <v>212</v>
      </c>
      <c r="H285" s="5" t="s">
        <v>213</v>
      </c>
      <c r="I285" s="5" t="s">
        <v>213</v>
      </c>
      <c r="J285" s="5" t="s">
        <v>3758</v>
      </c>
      <c r="K285" s="5" t="s">
        <v>37</v>
      </c>
      <c r="L285" s="7">
        <v>0</v>
      </c>
      <c r="M285" s="5" t="s">
        <v>38</v>
      </c>
      <c r="N285" s="6">
        <v>42766</v>
      </c>
      <c r="O285" s="8">
        <v>43090</v>
      </c>
      <c r="P285" s="9">
        <f t="shared" si="49"/>
        <v>0.88767123287671235</v>
      </c>
      <c r="Q285" s="6"/>
      <c r="R285" s="6"/>
      <c r="S285" s="9">
        <f t="shared" si="50"/>
        <v>0</v>
      </c>
      <c r="T285" s="9">
        <f t="shared" si="58"/>
        <v>0</v>
      </c>
      <c r="U285" s="5"/>
      <c r="V285" s="5" t="s">
        <v>308</v>
      </c>
      <c r="W285" s="5" t="s">
        <v>310</v>
      </c>
      <c r="X285" s="5" t="s">
        <v>2694</v>
      </c>
      <c r="Y285" s="5" t="s">
        <v>2696</v>
      </c>
      <c r="Z285" s="5" t="s">
        <v>1194</v>
      </c>
      <c r="AA285" s="5" t="s">
        <v>1196</v>
      </c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32">
        <f t="shared" si="51"/>
        <v>2</v>
      </c>
      <c r="AS285" s="32">
        <f t="shared" si="52"/>
        <v>2</v>
      </c>
      <c r="AT285" s="32">
        <f t="shared" si="53"/>
        <v>0</v>
      </c>
      <c r="AU285" s="32">
        <f t="shared" si="54"/>
        <v>0</v>
      </c>
      <c r="AV285" s="33">
        <f t="shared" si="55"/>
        <v>3.5506849315068494</v>
      </c>
      <c r="AW285" s="5"/>
      <c r="AX285" s="2">
        <f t="shared" si="56"/>
        <v>7.5506849315068489</v>
      </c>
      <c r="AY285" s="5"/>
      <c r="AZ285" s="5"/>
      <c r="BA285" s="5"/>
      <c r="BD285" s="10">
        <v>1</v>
      </c>
    </row>
    <row r="286" spans="1:56">
      <c r="A286" s="4">
        <v>285</v>
      </c>
      <c r="B286" s="5" t="s">
        <v>2219</v>
      </c>
      <c r="C286" s="5" t="s">
        <v>2698</v>
      </c>
      <c r="D286" s="5" t="s">
        <v>2699</v>
      </c>
      <c r="E286" s="5" t="s">
        <v>898</v>
      </c>
      <c r="F286" s="6">
        <v>31173</v>
      </c>
      <c r="G286" s="5" t="s">
        <v>882</v>
      </c>
      <c r="H286" s="5" t="s">
        <v>883</v>
      </c>
      <c r="I286" s="5" t="s">
        <v>883</v>
      </c>
      <c r="J286" s="5" t="s">
        <v>3758</v>
      </c>
      <c r="K286" s="5" t="s">
        <v>37</v>
      </c>
      <c r="L286" s="7">
        <v>0</v>
      </c>
      <c r="M286" s="5" t="s">
        <v>38</v>
      </c>
      <c r="N286" s="6">
        <v>42733</v>
      </c>
      <c r="O286" s="8">
        <v>43090</v>
      </c>
      <c r="P286" s="9">
        <f t="shared" si="49"/>
        <v>0.9780821917808219</v>
      </c>
      <c r="Q286" s="6"/>
      <c r="R286" s="6"/>
      <c r="S286" s="9">
        <f t="shared" si="50"/>
        <v>0</v>
      </c>
      <c r="T286" s="9">
        <f t="shared" si="58"/>
        <v>0</v>
      </c>
      <c r="U286" s="5"/>
      <c r="V286" s="5" t="s">
        <v>294</v>
      </c>
      <c r="W286" s="5" t="s">
        <v>574</v>
      </c>
      <c r="X286" s="5" t="s">
        <v>2700</v>
      </c>
      <c r="Y286" s="5" t="s">
        <v>2702</v>
      </c>
      <c r="Z286" s="5" t="s">
        <v>2701</v>
      </c>
      <c r="AA286" s="5" t="s">
        <v>2703</v>
      </c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27">
        <f t="shared" si="51"/>
        <v>2</v>
      </c>
      <c r="AS286" s="27">
        <f t="shared" si="52"/>
        <v>2</v>
      </c>
      <c r="AT286" s="27">
        <f t="shared" si="53"/>
        <v>0</v>
      </c>
      <c r="AU286" s="27">
        <f t="shared" si="54"/>
        <v>0</v>
      </c>
      <c r="AV286" s="30">
        <f t="shared" si="55"/>
        <v>3.9123287671232876</v>
      </c>
      <c r="AW286" s="5"/>
      <c r="AX286" s="17">
        <f t="shared" si="56"/>
        <v>7.912328767123288</v>
      </c>
      <c r="AY286" s="5"/>
      <c r="AZ286" s="5"/>
      <c r="BA286" s="5"/>
      <c r="BD286" s="10">
        <v>0</v>
      </c>
    </row>
    <row r="287" spans="1:56">
      <c r="A287" s="1">
        <v>286</v>
      </c>
      <c r="B287" s="12" t="s">
        <v>2704</v>
      </c>
      <c r="C287" s="12" t="s">
        <v>93</v>
      </c>
      <c r="D287" s="5" t="s">
        <v>2705</v>
      </c>
      <c r="E287" s="5" t="s">
        <v>96</v>
      </c>
      <c r="F287" s="6">
        <v>31596</v>
      </c>
      <c r="G287" s="5" t="s">
        <v>49</v>
      </c>
      <c r="H287" s="5" t="s">
        <v>103</v>
      </c>
      <c r="I287" s="5" t="s">
        <v>103</v>
      </c>
      <c r="J287" s="5" t="s">
        <v>3758</v>
      </c>
      <c r="K287" s="5" t="s">
        <v>37</v>
      </c>
      <c r="L287" s="7">
        <v>0</v>
      </c>
      <c r="M287" s="5" t="s">
        <v>38</v>
      </c>
      <c r="N287" s="6">
        <v>41539</v>
      </c>
      <c r="O287" s="8">
        <v>43090</v>
      </c>
      <c r="P287" s="9">
        <f t="shared" si="49"/>
        <v>4.2493150684931509</v>
      </c>
      <c r="Q287" s="6"/>
      <c r="R287" s="6"/>
      <c r="S287" s="9">
        <f t="shared" si="50"/>
        <v>0</v>
      </c>
      <c r="T287" s="9">
        <f t="shared" si="58"/>
        <v>0</v>
      </c>
      <c r="U287" s="5"/>
      <c r="V287" s="5" t="s">
        <v>718</v>
      </c>
      <c r="W287" s="5" t="s">
        <v>1238</v>
      </c>
      <c r="X287" s="5" t="s">
        <v>2065</v>
      </c>
      <c r="Y287" s="5" t="s">
        <v>2067</v>
      </c>
      <c r="Z287" s="5" t="s">
        <v>2706</v>
      </c>
      <c r="AA287" s="5" t="s">
        <v>2707</v>
      </c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32">
        <f t="shared" si="51"/>
        <v>2</v>
      </c>
      <c r="AS287" s="32">
        <f t="shared" si="52"/>
        <v>2</v>
      </c>
      <c r="AT287" s="32">
        <f t="shared" si="53"/>
        <v>0</v>
      </c>
      <c r="AU287" s="32">
        <f t="shared" si="54"/>
        <v>0</v>
      </c>
      <c r="AV287" s="33">
        <f t="shared" si="55"/>
        <v>16.997260273972604</v>
      </c>
      <c r="AW287" s="5"/>
      <c r="AX287" s="2">
        <f t="shared" si="56"/>
        <v>20.997260273972604</v>
      </c>
      <c r="AY287" s="5" t="s">
        <v>4098</v>
      </c>
      <c r="AZ287" s="5" t="s">
        <v>4100</v>
      </c>
      <c r="BA287" s="5" t="s">
        <v>4105</v>
      </c>
      <c r="BD287" s="10">
        <v>1</v>
      </c>
    </row>
    <row r="288" spans="1:56">
      <c r="A288" s="4">
        <v>287</v>
      </c>
      <c r="B288" s="5" t="s">
        <v>736</v>
      </c>
      <c r="C288" s="5" t="s">
        <v>767</v>
      </c>
      <c r="D288" s="5" t="s">
        <v>737</v>
      </c>
      <c r="E288" s="5" t="s">
        <v>769</v>
      </c>
      <c r="F288" s="6">
        <v>28758</v>
      </c>
      <c r="G288" s="5" t="s">
        <v>1804</v>
      </c>
      <c r="H288" s="5" t="s">
        <v>1803</v>
      </c>
      <c r="I288" s="5" t="s">
        <v>184</v>
      </c>
      <c r="J288" s="5" t="s">
        <v>3759</v>
      </c>
      <c r="K288" s="5" t="s">
        <v>25</v>
      </c>
      <c r="L288" s="7">
        <v>2</v>
      </c>
      <c r="M288" s="5" t="s">
        <v>38</v>
      </c>
      <c r="N288" s="6">
        <v>39428</v>
      </c>
      <c r="O288" s="8">
        <v>43090</v>
      </c>
      <c r="P288" s="9">
        <f t="shared" si="49"/>
        <v>10.032876712328767</v>
      </c>
      <c r="Q288" s="6"/>
      <c r="R288" s="6"/>
      <c r="S288" s="9">
        <f t="shared" si="50"/>
        <v>0</v>
      </c>
      <c r="T288" s="9">
        <f t="shared" si="58"/>
        <v>0</v>
      </c>
      <c r="U288" s="5"/>
      <c r="V288" s="5" t="s">
        <v>105</v>
      </c>
      <c r="W288" s="5" t="s">
        <v>108</v>
      </c>
      <c r="X288" s="5" t="s">
        <v>2708</v>
      </c>
      <c r="Y288" s="5" t="s">
        <v>2709</v>
      </c>
      <c r="Z288" s="5" t="s">
        <v>1250</v>
      </c>
      <c r="AA288" s="5" t="s">
        <v>1252</v>
      </c>
      <c r="AB288" s="5"/>
      <c r="AC288" s="5" t="s">
        <v>2710</v>
      </c>
      <c r="AD288" s="5" t="s">
        <v>119</v>
      </c>
      <c r="AE288" s="5" t="s">
        <v>2711</v>
      </c>
      <c r="AF288" s="5" t="s">
        <v>797</v>
      </c>
      <c r="AG288" s="6">
        <v>25589</v>
      </c>
      <c r="AH288" s="5" t="s">
        <v>2712</v>
      </c>
      <c r="AI288" s="5" t="s">
        <v>2713</v>
      </c>
      <c r="AJ288" s="5" t="s">
        <v>2714</v>
      </c>
      <c r="AK288" s="5" t="s">
        <v>28</v>
      </c>
      <c r="AL288" s="5" t="s">
        <v>54</v>
      </c>
      <c r="AM288" s="5" t="s">
        <v>2716</v>
      </c>
      <c r="AN288" s="5" t="s">
        <v>2715</v>
      </c>
      <c r="AO288" s="5" t="s">
        <v>1490</v>
      </c>
      <c r="AP288" s="5" t="s">
        <v>1492</v>
      </c>
      <c r="AQ288" s="5"/>
      <c r="AR288" s="27">
        <f t="shared" si="51"/>
        <v>7</v>
      </c>
      <c r="AS288" s="27">
        <f t="shared" si="52"/>
        <v>4</v>
      </c>
      <c r="AT288" s="27">
        <f t="shared" si="53"/>
        <v>1</v>
      </c>
      <c r="AU288" s="27">
        <f t="shared" si="54"/>
        <v>0</v>
      </c>
      <c r="AV288" s="30">
        <f t="shared" si="55"/>
        <v>40.131506849315066</v>
      </c>
      <c r="AW288" s="5"/>
      <c r="AX288" s="17">
        <f t="shared" si="56"/>
        <v>52.131506849315066</v>
      </c>
      <c r="AY288" s="5"/>
      <c r="AZ288" s="5"/>
      <c r="BA288" s="5"/>
      <c r="BD288" s="10">
        <v>0</v>
      </c>
    </row>
    <row r="289" spans="1:56">
      <c r="A289" s="1">
        <v>288</v>
      </c>
      <c r="B289" s="12" t="s">
        <v>2717</v>
      </c>
      <c r="C289" s="12" t="s">
        <v>1888</v>
      </c>
      <c r="D289" s="5" t="s">
        <v>2718</v>
      </c>
      <c r="E289" s="5" t="s">
        <v>1889</v>
      </c>
      <c r="F289" s="6">
        <v>32610</v>
      </c>
      <c r="G289" s="5" t="s">
        <v>523</v>
      </c>
      <c r="H289" s="5" t="s">
        <v>524</v>
      </c>
      <c r="I289" s="5" t="s">
        <v>103</v>
      </c>
      <c r="J289" s="5" t="s">
        <v>3758</v>
      </c>
      <c r="K289" s="5" t="s">
        <v>37</v>
      </c>
      <c r="L289" s="7">
        <v>0</v>
      </c>
      <c r="M289" s="5" t="s">
        <v>38</v>
      </c>
      <c r="N289" s="6">
        <v>42733</v>
      </c>
      <c r="O289" s="8">
        <v>43090</v>
      </c>
      <c r="P289" s="9">
        <f t="shared" si="49"/>
        <v>0.9780821917808219</v>
      </c>
      <c r="Q289" s="6">
        <v>41169</v>
      </c>
      <c r="R289" s="6">
        <v>42731</v>
      </c>
      <c r="S289" s="9">
        <f t="shared" si="50"/>
        <v>4.279452054794521</v>
      </c>
      <c r="T289" s="9">
        <f t="shared" si="58"/>
        <v>4.279452054794521</v>
      </c>
      <c r="U289" s="5"/>
      <c r="V289" s="5" t="s">
        <v>23</v>
      </c>
      <c r="W289" s="5" t="s">
        <v>1291</v>
      </c>
      <c r="X289" s="5" t="s">
        <v>2719</v>
      </c>
      <c r="Y289" s="5" t="s">
        <v>2720</v>
      </c>
      <c r="Z289" s="5" t="s">
        <v>738</v>
      </c>
      <c r="AA289" s="5" t="s">
        <v>739</v>
      </c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32">
        <f t="shared" si="51"/>
        <v>2</v>
      </c>
      <c r="AS289" s="32">
        <f t="shared" si="52"/>
        <v>2</v>
      </c>
      <c r="AT289" s="32">
        <f t="shared" si="53"/>
        <v>0</v>
      </c>
      <c r="AU289" s="32">
        <f t="shared" si="54"/>
        <v>0</v>
      </c>
      <c r="AV289" s="33">
        <f t="shared" si="55"/>
        <v>8.1917808219178081</v>
      </c>
      <c r="AW289" s="5"/>
      <c r="AX289" s="2">
        <f t="shared" si="56"/>
        <v>12.191780821917808</v>
      </c>
      <c r="AY289" s="5" t="s">
        <v>4098</v>
      </c>
      <c r="AZ289" s="5" t="s">
        <v>4100</v>
      </c>
      <c r="BA289" s="5" t="s">
        <v>4105</v>
      </c>
      <c r="BD289" s="10">
        <v>1</v>
      </c>
    </row>
    <row r="290" spans="1:56">
      <c r="A290" s="4">
        <v>289</v>
      </c>
      <c r="B290" s="5" t="s">
        <v>2721</v>
      </c>
      <c r="C290" s="5" t="s">
        <v>423</v>
      </c>
      <c r="D290" s="5" t="s">
        <v>2722</v>
      </c>
      <c r="E290" s="5" t="s">
        <v>1181</v>
      </c>
      <c r="F290" s="6">
        <v>27904</v>
      </c>
      <c r="G290" s="5" t="s">
        <v>646</v>
      </c>
      <c r="H290" s="5" t="s">
        <v>1512</v>
      </c>
      <c r="I290" s="5" t="s">
        <v>103</v>
      </c>
      <c r="J290" s="5" t="s">
        <v>24</v>
      </c>
      <c r="K290" s="5" t="s">
        <v>25</v>
      </c>
      <c r="L290" s="7">
        <v>2</v>
      </c>
      <c r="M290" s="5" t="s">
        <v>38</v>
      </c>
      <c r="N290" s="6">
        <v>38601</v>
      </c>
      <c r="O290" s="8">
        <v>43090</v>
      </c>
      <c r="P290" s="9">
        <f t="shared" si="49"/>
        <v>12.298630136986301</v>
      </c>
      <c r="Q290" s="6"/>
      <c r="R290" s="6"/>
      <c r="S290" s="9">
        <f t="shared" si="50"/>
        <v>0</v>
      </c>
      <c r="T290" s="9">
        <f t="shared" si="58"/>
        <v>0</v>
      </c>
      <c r="U290" s="5"/>
      <c r="V290" s="5" t="s">
        <v>2723</v>
      </c>
      <c r="W290" s="5" t="s">
        <v>222</v>
      </c>
      <c r="X290" s="5" t="s">
        <v>2724</v>
      </c>
      <c r="Y290" s="5" t="s">
        <v>2725</v>
      </c>
      <c r="Z290" s="5" t="s">
        <v>174</v>
      </c>
      <c r="AA290" s="5" t="s">
        <v>172</v>
      </c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27">
        <f t="shared" si="51"/>
        <v>4</v>
      </c>
      <c r="AS290" s="27">
        <f t="shared" si="52"/>
        <v>4</v>
      </c>
      <c r="AT290" s="27">
        <f t="shared" si="53"/>
        <v>1</v>
      </c>
      <c r="AU290" s="27">
        <f t="shared" si="54"/>
        <v>0</v>
      </c>
      <c r="AV290" s="30">
        <f t="shared" si="55"/>
        <v>49.194520547945203</v>
      </c>
      <c r="AW290" s="5"/>
      <c r="AX290" s="17">
        <f t="shared" si="56"/>
        <v>58.194520547945203</v>
      </c>
      <c r="AY290" s="5"/>
      <c r="AZ290" s="5"/>
      <c r="BA290" s="5"/>
      <c r="BD290" s="10">
        <v>0</v>
      </c>
    </row>
    <row r="291" spans="1:56">
      <c r="A291" s="1">
        <v>290</v>
      </c>
      <c r="B291" s="12" t="s">
        <v>2726</v>
      </c>
      <c r="C291" s="12" t="s">
        <v>2589</v>
      </c>
      <c r="D291" s="5" t="s">
        <v>2727</v>
      </c>
      <c r="E291" s="5" t="s">
        <v>1319</v>
      </c>
      <c r="F291" s="6">
        <v>26031</v>
      </c>
      <c r="G291" s="5" t="s">
        <v>691</v>
      </c>
      <c r="H291" s="5" t="s">
        <v>692</v>
      </c>
      <c r="I291" s="5" t="s">
        <v>667</v>
      </c>
      <c r="J291" s="5" t="s">
        <v>24</v>
      </c>
      <c r="K291" s="5" t="s">
        <v>25</v>
      </c>
      <c r="L291" s="7">
        <v>4</v>
      </c>
      <c r="M291" s="5" t="s">
        <v>38</v>
      </c>
      <c r="N291" s="6">
        <v>41217</v>
      </c>
      <c r="O291" s="8">
        <v>43090</v>
      </c>
      <c r="P291" s="9">
        <f t="shared" si="49"/>
        <v>5.1315068493150688</v>
      </c>
      <c r="Q291" s="6">
        <v>36495</v>
      </c>
      <c r="R291" s="6">
        <v>41213</v>
      </c>
      <c r="S291" s="9">
        <f t="shared" si="50"/>
        <v>12.926027397260274</v>
      </c>
      <c r="T291" s="9">
        <f>MIN(10,S291)</f>
        <v>10</v>
      </c>
      <c r="U291" s="5"/>
      <c r="V291" s="5" t="s">
        <v>373</v>
      </c>
      <c r="W291" s="5" t="s">
        <v>375</v>
      </c>
      <c r="X291" s="5" t="s">
        <v>2726</v>
      </c>
      <c r="Y291" s="5" t="s">
        <v>2727</v>
      </c>
      <c r="Z291" s="5" t="s">
        <v>410</v>
      </c>
      <c r="AA291" s="5" t="s">
        <v>413</v>
      </c>
      <c r="AB291" s="5"/>
      <c r="AC291" s="5" t="s">
        <v>2728</v>
      </c>
      <c r="AD291" s="5" t="s">
        <v>2176</v>
      </c>
      <c r="AE291" s="5" t="s">
        <v>2730</v>
      </c>
      <c r="AF291" s="5" t="s">
        <v>2178</v>
      </c>
      <c r="AG291" s="6">
        <v>29228</v>
      </c>
      <c r="AH291" s="5" t="s">
        <v>2729</v>
      </c>
      <c r="AI291" s="5" t="s">
        <v>2731</v>
      </c>
      <c r="AJ291" s="5" t="s">
        <v>667</v>
      </c>
      <c r="AK291" s="5" t="s">
        <v>23</v>
      </c>
      <c r="AL291" s="5" t="s">
        <v>1291</v>
      </c>
      <c r="AM291" s="5" t="s">
        <v>2732</v>
      </c>
      <c r="AN291" s="5" t="s">
        <v>2733</v>
      </c>
      <c r="AO291" s="5" t="s">
        <v>29</v>
      </c>
      <c r="AP291" s="5" t="s">
        <v>62</v>
      </c>
      <c r="AQ291" s="5"/>
      <c r="AR291" s="32">
        <f t="shared" si="51"/>
        <v>4</v>
      </c>
      <c r="AS291" s="32">
        <f t="shared" si="52"/>
        <v>4</v>
      </c>
      <c r="AT291" s="32">
        <f t="shared" si="53"/>
        <v>2</v>
      </c>
      <c r="AU291" s="32">
        <f t="shared" si="54"/>
        <v>0</v>
      </c>
      <c r="AV291" s="33">
        <f t="shared" si="55"/>
        <v>30.526027397260275</v>
      </c>
      <c r="AW291" s="5"/>
      <c r="AX291" s="2">
        <f t="shared" si="56"/>
        <v>40.526027397260279</v>
      </c>
      <c r="AY291" s="5"/>
      <c r="AZ291" s="5"/>
      <c r="BA291" s="5"/>
      <c r="BD291" s="10">
        <v>1</v>
      </c>
    </row>
    <row r="292" spans="1:56">
      <c r="A292" s="4">
        <v>291</v>
      </c>
      <c r="B292" s="5" t="s">
        <v>2734</v>
      </c>
      <c r="C292" s="5" t="s">
        <v>2735</v>
      </c>
      <c r="D292" s="5" t="s">
        <v>2736</v>
      </c>
      <c r="E292" s="5" t="s">
        <v>2737</v>
      </c>
      <c r="F292" s="6">
        <v>30708</v>
      </c>
      <c r="G292" s="5" t="s">
        <v>727</v>
      </c>
      <c r="H292" s="5" t="s">
        <v>2738</v>
      </c>
      <c r="I292" s="5" t="s">
        <v>137</v>
      </c>
      <c r="J292" s="5" t="s">
        <v>24</v>
      </c>
      <c r="K292" s="5" t="s">
        <v>37</v>
      </c>
      <c r="L292" s="7">
        <v>0</v>
      </c>
      <c r="M292" s="5" t="s">
        <v>38</v>
      </c>
      <c r="N292" s="6">
        <v>41931</v>
      </c>
      <c r="O292" s="8">
        <v>43090</v>
      </c>
      <c r="P292" s="9">
        <f t="shared" si="49"/>
        <v>3.1753424657534248</v>
      </c>
      <c r="Q292" s="6">
        <v>40969</v>
      </c>
      <c r="R292" s="6">
        <v>41931</v>
      </c>
      <c r="S292" s="9">
        <f t="shared" si="50"/>
        <v>2.6356164383561644</v>
      </c>
      <c r="T292" s="9">
        <f>MIN(5,S292)</f>
        <v>2.6356164383561644</v>
      </c>
      <c r="U292" s="5"/>
      <c r="V292" s="5" t="s">
        <v>491</v>
      </c>
      <c r="W292" s="5" t="s">
        <v>493</v>
      </c>
      <c r="X292" s="5" t="s">
        <v>2739</v>
      </c>
      <c r="Y292" s="5" t="s">
        <v>2740</v>
      </c>
      <c r="Z292" s="5" t="s">
        <v>597</v>
      </c>
      <c r="AA292" s="5" t="s">
        <v>599</v>
      </c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27">
        <f t="shared" si="51"/>
        <v>4</v>
      </c>
      <c r="AS292" s="27">
        <f t="shared" si="52"/>
        <v>2</v>
      </c>
      <c r="AT292" s="27">
        <f t="shared" si="53"/>
        <v>0</v>
      </c>
      <c r="AU292" s="27">
        <f t="shared" si="54"/>
        <v>0</v>
      </c>
      <c r="AV292" s="30">
        <f t="shared" si="55"/>
        <v>15.336986301369864</v>
      </c>
      <c r="AW292" s="5"/>
      <c r="AX292" s="17">
        <f t="shared" si="56"/>
        <v>21.336986301369862</v>
      </c>
      <c r="AY292" s="5"/>
      <c r="AZ292" s="5"/>
      <c r="BA292" s="5"/>
      <c r="BD292" s="10">
        <v>0</v>
      </c>
    </row>
    <row r="293" spans="1:56">
      <c r="A293" s="1">
        <v>292</v>
      </c>
      <c r="B293" s="12" t="s">
        <v>2741</v>
      </c>
      <c r="C293" s="12" t="s">
        <v>2230</v>
      </c>
      <c r="D293" s="5" t="s">
        <v>2742</v>
      </c>
      <c r="E293" s="5" t="s">
        <v>2231</v>
      </c>
      <c r="F293" s="5">
        <v>1968</v>
      </c>
      <c r="G293" s="5" t="s">
        <v>638</v>
      </c>
      <c r="H293" s="5" t="s">
        <v>1471</v>
      </c>
      <c r="I293" s="5" t="s">
        <v>103</v>
      </c>
      <c r="J293" s="5" t="s">
        <v>24</v>
      </c>
      <c r="K293" s="5" t="s">
        <v>214</v>
      </c>
      <c r="L293" s="7">
        <v>0</v>
      </c>
      <c r="M293" s="5" t="s">
        <v>38</v>
      </c>
      <c r="N293" s="6">
        <v>38994</v>
      </c>
      <c r="O293" s="8">
        <v>43090</v>
      </c>
      <c r="P293" s="9">
        <f t="shared" si="49"/>
        <v>11.221917808219178</v>
      </c>
      <c r="Q293" s="6">
        <v>35738</v>
      </c>
      <c r="R293" s="6">
        <v>38993</v>
      </c>
      <c r="S293" s="9">
        <f t="shared" si="50"/>
        <v>8.9178082191780828</v>
      </c>
      <c r="T293" s="9">
        <f>MIN(10,S293)</f>
        <v>8.9178082191780828</v>
      </c>
      <c r="U293" s="5"/>
      <c r="V293" s="5" t="s">
        <v>673</v>
      </c>
      <c r="W293" s="5" t="s">
        <v>674</v>
      </c>
      <c r="X293" s="5" t="s">
        <v>2743</v>
      </c>
      <c r="Y293" s="5" t="s">
        <v>2745</v>
      </c>
      <c r="Z293" s="5" t="s">
        <v>2744</v>
      </c>
      <c r="AA293" s="5" t="s">
        <v>519</v>
      </c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32">
        <f t="shared" si="51"/>
        <v>4</v>
      </c>
      <c r="AS293" s="32">
        <f t="shared" si="52"/>
        <v>4</v>
      </c>
      <c r="AT293" s="32">
        <f t="shared" si="53"/>
        <v>0</v>
      </c>
      <c r="AU293" s="32">
        <f t="shared" si="54"/>
        <v>0</v>
      </c>
      <c r="AV293" s="33">
        <f t="shared" si="55"/>
        <v>53.805479452054797</v>
      </c>
      <c r="AW293" s="5"/>
      <c r="AX293" s="2">
        <f t="shared" si="56"/>
        <v>61.805479452054797</v>
      </c>
      <c r="AY293" s="5"/>
      <c r="AZ293" s="5"/>
      <c r="BA293" s="5"/>
      <c r="BD293" s="10">
        <v>1</v>
      </c>
    </row>
    <row r="294" spans="1:56">
      <c r="A294" s="4">
        <v>293</v>
      </c>
      <c r="B294" s="5" t="s">
        <v>2746</v>
      </c>
      <c r="C294" s="5" t="s">
        <v>2747</v>
      </c>
      <c r="D294" s="5" t="s">
        <v>3824</v>
      </c>
      <c r="E294" s="5" t="s">
        <v>3825</v>
      </c>
      <c r="F294" s="6">
        <v>31495</v>
      </c>
      <c r="G294" s="5" t="s">
        <v>212</v>
      </c>
      <c r="H294" s="5" t="s">
        <v>213</v>
      </c>
      <c r="I294" s="5" t="s">
        <v>213</v>
      </c>
      <c r="J294" s="5" t="s">
        <v>24</v>
      </c>
      <c r="K294" s="5" t="s">
        <v>25</v>
      </c>
      <c r="L294" s="7">
        <v>1</v>
      </c>
      <c r="M294" s="5" t="s">
        <v>26</v>
      </c>
      <c r="N294" s="6">
        <v>42156</v>
      </c>
      <c r="O294" s="8">
        <v>43090</v>
      </c>
      <c r="P294" s="9">
        <f t="shared" si="49"/>
        <v>2.558904109589041</v>
      </c>
      <c r="Q294" s="6">
        <v>41806</v>
      </c>
      <c r="R294" s="6">
        <v>42155</v>
      </c>
      <c r="S294" s="9">
        <f t="shared" si="50"/>
        <v>0.95616438356164379</v>
      </c>
      <c r="T294" s="9">
        <f t="shared" ref="T294:T304" si="59">MIN(5,S294)</f>
        <v>0.95616438356164379</v>
      </c>
      <c r="U294" s="5"/>
      <c r="V294" s="5" t="s">
        <v>364</v>
      </c>
      <c r="W294" s="5" t="s">
        <v>517</v>
      </c>
      <c r="X294" s="5" t="s">
        <v>3837</v>
      </c>
      <c r="Y294" s="5" t="s">
        <v>3838</v>
      </c>
      <c r="Z294" s="5" t="s">
        <v>756</v>
      </c>
      <c r="AA294" s="5" t="s">
        <v>754</v>
      </c>
      <c r="AB294" s="5"/>
      <c r="AC294" s="5" t="s">
        <v>3545</v>
      </c>
      <c r="AD294" s="5" t="s">
        <v>887</v>
      </c>
      <c r="AE294" s="5" t="s">
        <v>3546</v>
      </c>
      <c r="AF294" s="5" t="s">
        <v>3820</v>
      </c>
      <c r="AG294" s="6">
        <v>31442</v>
      </c>
      <c r="AH294" s="5" t="s">
        <v>212</v>
      </c>
      <c r="AI294" s="5" t="s">
        <v>213</v>
      </c>
      <c r="AJ294" s="5" t="s">
        <v>213</v>
      </c>
      <c r="AK294" s="5" t="s">
        <v>242</v>
      </c>
      <c r="AL294" s="5" t="s">
        <v>245</v>
      </c>
      <c r="AM294" s="5" t="s">
        <v>3839</v>
      </c>
      <c r="AN294" s="5" t="s">
        <v>3840</v>
      </c>
      <c r="AO294" s="5" t="s">
        <v>508</v>
      </c>
      <c r="AP294" s="5" t="s">
        <v>939</v>
      </c>
      <c r="AQ294" s="5"/>
      <c r="AR294" s="27">
        <f t="shared" si="51"/>
        <v>4</v>
      </c>
      <c r="AS294" s="27">
        <f t="shared" si="52"/>
        <v>4</v>
      </c>
      <c r="AT294" s="27">
        <f t="shared" si="53"/>
        <v>0.5</v>
      </c>
      <c r="AU294" s="27">
        <f t="shared" si="54"/>
        <v>4</v>
      </c>
      <c r="AV294" s="30">
        <f t="shared" si="55"/>
        <v>11.191780821917808</v>
      </c>
      <c r="AW294" s="5"/>
      <c r="AX294" s="17">
        <f t="shared" si="56"/>
        <v>23.69178082191781</v>
      </c>
      <c r="AY294" s="5" t="s">
        <v>4098</v>
      </c>
      <c r="AZ294" s="5" t="s">
        <v>4101</v>
      </c>
      <c r="BA294" s="5" t="s">
        <v>4102</v>
      </c>
      <c r="BD294" s="10">
        <v>0</v>
      </c>
    </row>
    <row r="295" spans="1:56">
      <c r="A295" s="1">
        <v>294</v>
      </c>
      <c r="B295" s="12" t="s">
        <v>2748</v>
      </c>
      <c r="C295" s="12" t="s">
        <v>1939</v>
      </c>
      <c r="D295" s="5" t="s">
        <v>2749</v>
      </c>
      <c r="E295" s="5" t="s">
        <v>1487</v>
      </c>
      <c r="F295" s="6">
        <v>30979</v>
      </c>
      <c r="G295" s="5" t="s">
        <v>49</v>
      </c>
      <c r="H295" s="5" t="s">
        <v>103</v>
      </c>
      <c r="I295" s="5" t="s">
        <v>103</v>
      </c>
      <c r="J295" s="5" t="s">
        <v>24</v>
      </c>
      <c r="K295" s="5" t="s">
        <v>25</v>
      </c>
      <c r="L295" s="7">
        <v>1</v>
      </c>
      <c r="M295" s="5" t="s">
        <v>26</v>
      </c>
      <c r="N295" s="6">
        <v>40603</v>
      </c>
      <c r="O295" s="8">
        <v>43090</v>
      </c>
      <c r="P295" s="9">
        <f t="shared" si="49"/>
        <v>6.8136986301369866</v>
      </c>
      <c r="Q295" s="6">
        <v>39813</v>
      </c>
      <c r="R295" s="6">
        <v>40602</v>
      </c>
      <c r="S295" s="9">
        <f t="shared" si="50"/>
        <v>2.1616438356164385</v>
      </c>
      <c r="T295" s="9">
        <f t="shared" si="59"/>
        <v>2.1616438356164385</v>
      </c>
      <c r="U295" s="5"/>
      <c r="V295" s="5" t="s">
        <v>2750</v>
      </c>
      <c r="W295" s="5" t="s">
        <v>2751</v>
      </c>
      <c r="X295" s="5" t="s">
        <v>1020</v>
      </c>
      <c r="Y295" s="5" t="s">
        <v>1202</v>
      </c>
      <c r="Z295" s="5" t="s">
        <v>29</v>
      </c>
      <c r="AA295" s="5" t="s">
        <v>62</v>
      </c>
      <c r="AB295" s="5"/>
      <c r="AC295" s="5" t="s">
        <v>2752</v>
      </c>
      <c r="AD295" s="5" t="s">
        <v>780</v>
      </c>
      <c r="AE295" s="5" t="s">
        <v>2753</v>
      </c>
      <c r="AF295" s="5" t="s">
        <v>784</v>
      </c>
      <c r="AG295" s="6">
        <v>30814</v>
      </c>
      <c r="AH295" s="5" t="s">
        <v>49</v>
      </c>
      <c r="AI295" s="5" t="s">
        <v>103</v>
      </c>
      <c r="AJ295" s="5" t="s">
        <v>103</v>
      </c>
      <c r="AK295" s="5" t="s">
        <v>1912</v>
      </c>
      <c r="AL295" s="5" t="s">
        <v>2754</v>
      </c>
      <c r="AM295" s="5" t="s">
        <v>2741</v>
      </c>
      <c r="AN295" s="5" t="s">
        <v>2742</v>
      </c>
      <c r="AO295" s="5" t="s">
        <v>174</v>
      </c>
      <c r="AP295" s="5" t="s">
        <v>172</v>
      </c>
      <c r="AQ295" s="5"/>
      <c r="AR295" s="32">
        <f t="shared" si="51"/>
        <v>4</v>
      </c>
      <c r="AS295" s="32">
        <f t="shared" si="52"/>
        <v>4</v>
      </c>
      <c r="AT295" s="32">
        <f t="shared" si="53"/>
        <v>0.5</v>
      </c>
      <c r="AU295" s="32">
        <f t="shared" si="54"/>
        <v>4</v>
      </c>
      <c r="AV295" s="33">
        <f t="shared" si="55"/>
        <v>29.416438356164385</v>
      </c>
      <c r="AW295" s="5"/>
      <c r="AX295" s="2">
        <f t="shared" si="56"/>
        <v>41.916438356164385</v>
      </c>
      <c r="AY295" s="5"/>
      <c r="AZ295" s="5"/>
      <c r="BA295" s="5"/>
      <c r="BD295" s="10">
        <v>1</v>
      </c>
    </row>
    <row r="296" spans="1:56">
      <c r="A296" s="4">
        <v>295</v>
      </c>
      <c r="B296" s="5" t="s">
        <v>792</v>
      </c>
      <c r="C296" s="5" t="s">
        <v>2082</v>
      </c>
      <c r="D296" s="5" t="s">
        <v>793</v>
      </c>
      <c r="E296" s="5" t="s">
        <v>2083</v>
      </c>
      <c r="F296" s="6">
        <v>28563</v>
      </c>
      <c r="G296" s="5" t="s">
        <v>638</v>
      </c>
      <c r="H296" s="5" t="s">
        <v>1471</v>
      </c>
      <c r="I296" s="5" t="s">
        <v>103</v>
      </c>
      <c r="J296" s="5" t="s">
        <v>3757</v>
      </c>
      <c r="K296" s="5" t="s">
        <v>25</v>
      </c>
      <c r="L296" s="7">
        <v>2</v>
      </c>
      <c r="M296" s="5" t="s">
        <v>863</v>
      </c>
      <c r="N296" s="6">
        <v>39803</v>
      </c>
      <c r="O296" s="8">
        <v>43090</v>
      </c>
      <c r="P296" s="9">
        <f t="shared" si="49"/>
        <v>9.0054794520547947</v>
      </c>
      <c r="Q296" s="6"/>
      <c r="R296" s="6"/>
      <c r="S296" s="9">
        <f t="shared" si="50"/>
        <v>0</v>
      </c>
      <c r="T296" s="9">
        <f t="shared" si="59"/>
        <v>0</v>
      </c>
      <c r="U296" s="5"/>
      <c r="V296" s="5" t="s">
        <v>23</v>
      </c>
      <c r="W296" s="5" t="s">
        <v>1291</v>
      </c>
      <c r="X296" s="5" t="s">
        <v>2755</v>
      </c>
      <c r="Y296" s="5" t="s">
        <v>2757</v>
      </c>
      <c r="Z296" s="5" t="s">
        <v>2756</v>
      </c>
      <c r="AA296" s="5" t="s">
        <v>2758</v>
      </c>
      <c r="AB296" s="5"/>
      <c r="AC296" s="5" t="s">
        <v>2759</v>
      </c>
      <c r="AD296" s="5" t="s">
        <v>105</v>
      </c>
      <c r="AE296" s="5" t="s">
        <v>2760</v>
      </c>
      <c r="AF296" s="5" t="s">
        <v>108</v>
      </c>
      <c r="AG296" s="6">
        <v>30248</v>
      </c>
      <c r="AH296" s="5" t="s">
        <v>49</v>
      </c>
      <c r="AI296" s="5" t="s">
        <v>103</v>
      </c>
      <c r="AJ296" s="5" t="s">
        <v>103</v>
      </c>
      <c r="AK296" s="5" t="s">
        <v>562</v>
      </c>
      <c r="AL296" s="5" t="s">
        <v>564</v>
      </c>
      <c r="AM296" s="5" t="s">
        <v>2761</v>
      </c>
      <c r="AN296" s="5" t="s">
        <v>2762</v>
      </c>
      <c r="AO296" s="5" t="s">
        <v>331</v>
      </c>
      <c r="AP296" s="5" t="s">
        <v>334</v>
      </c>
      <c r="AQ296" s="5"/>
      <c r="AR296" s="27">
        <f t="shared" si="51"/>
        <v>8</v>
      </c>
      <c r="AS296" s="27">
        <f t="shared" si="52"/>
        <v>4</v>
      </c>
      <c r="AT296" s="27">
        <f t="shared" si="53"/>
        <v>1</v>
      </c>
      <c r="AU296" s="27">
        <f t="shared" si="54"/>
        <v>2</v>
      </c>
      <c r="AV296" s="30">
        <f t="shared" si="55"/>
        <v>36.021917808219179</v>
      </c>
      <c r="AW296" s="5"/>
      <c r="AX296" s="17">
        <f t="shared" si="56"/>
        <v>51.021917808219179</v>
      </c>
      <c r="AY296" s="5"/>
      <c r="AZ296" s="5"/>
      <c r="BA296" s="5"/>
      <c r="BD296" s="10">
        <v>0</v>
      </c>
    </row>
    <row r="297" spans="1:56">
      <c r="A297" s="1">
        <v>296</v>
      </c>
      <c r="B297" s="12" t="s">
        <v>2153</v>
      </c>
      <c r="C297" s="12" t="s">
        <v>862</v>
      </c>
      <c r="D297" s="5" t="s">
        <v>2155</v>
      </c>
      <c r="E297" s="5" t="s">
        <v>2763</v>
      </c>
      <c r="F297" s="6">
        <v>31510</v>
      </c>
      <c r="G297" s="5" t="s">
        <v>49</v>
      </c>
      <c r="H297" s="5" t="s">
        <v>103</v>
      </c>
      <c r="I297" s="5" t="s">
        <v>103</v>
      </c>
      <c r="J297" s="5" t="s">
        <v>3759</v>
      </c>
      <c r="K297" s="5" t="s">
        <v>25</v>
      </c>
      <c r="L297" s="7">
        <v>1</v>
      </c>
      <c r="M297" s="5" t="s">
        <v>38</v>
      </c>
      <c r="N297" s="6">
        <v>42696</v>
      </c>
      <c r="O297" s="8">
        <v>43090</v>
      </c>
      <c r="P297" s="9">
        <f t="shared" si="49"/>
        <v>1.0794520547945206</v>
      </c>
      <c r="Q297" s="6"/>
      <c r="R297" s="6"/>
      <c r="S297" s="9">
        <f t="shared" si="50"/>
        <v>0</v>
      </c>
      <c r="T297" s="9">
        <f t="shared" si="59"/>
        <v>0</v>
      </c>
      <c r="U297" s="5"/>
      <c r="V297" s="5" t="s">
        <v>2764</v>
      </c>
      <c r="W297" s="5" t="s">
        <v>2151</v>
      </c>
      <c r="X297" s="5" t="s">
        <v>2765</v>
      </c>
      <c r="Y297" s="5" t="s">
        <v>2766</v>
      </c>
      <c r="Z297" s="5" t="s">
        <v>561</v>
      </c>
      <c r="AA297" s="5" t="s">
        <v>1657</v>
      </c>
      <c r="AB297" s="5"/>
      <c r="AC297" s="5" t="s">
        <v>1110</v>
      </c>
      <c r="AD297" s="5" t="s">
        <v>1266</v>
      </c>
      <c r="AE297" s="5" t="s">
        <v>1111</v>
      </c>
      <c r="AF297" s="5" t="s">
        <v>1268</v>
      </c>
      <c r="AG297" s="6">
        <v>31358</v>
      </c>
      <c r="AH297" s="5" t="s">
        <v>49</v>
      </c>
      <c r="AI297" s="5" t="s">
        <v>103</v>
      </c>
      <c r="AJ297" s="5" t="s">
        <v>103</v>
      </c>
      <c r="AK297" s="5" t="s">
        <v>308</v>
      </c>
      <c r="AL297" s="5" t="s">
        <v>2767</v>
      </c>
      <c r="AM297" s="5" t="s">
        <v>1110</v>
      </c>
      <c r="AN297" s="5" t="s">
        <v>1111</v>
      </c>
      <c r="AO297" s="5" t="s">
        <v>114</v>
      </c>
      <c r="AP297" s="5" t="s">
        <v>127</v>
      </c>
      <c r="AQ297" s="5"/>
      <c r="AR297" s="32">
        <f t="shared" si="51"/>
        <v>7</v>
      </c>
      <c r="AS297" s="32">
        <f t="shared" si="52"/>
        <v>4</v>
      </c>
      <c r="AT297" s="32">
        <f t="shared" si="53"/>
        <v>0.5</v>
      </c>
      <c r="AU297" s="32">
        <f t="shared" si="54"/>
        <v>0</v>
      </c>
      <c r="AV297" s="33">
        <f t="shared" si="55"/>
        <v>4.3178082191780822</v>
      </c>
      <c r="AW297" s="5"/>
      <c r="AX297" s="2">
        <f t="shared" si="56"/>
        <v>15.817808219178083</v>
      </c>
      <c r="AY297" s="5"/>
      <c r="AZ297" s="5"/>
      <c r="BA297" s="5"/>
      <c r="BD297" s="10">
        <v>1</v>
      </c>
    </row>
    <row r="298" spans="1:56">
      <c r="A298" s="4">
        <v>297</v>
      </c>
      <c r="B298" s="5" t="s">
        <v>2768</v>
      </c>
      <c r="C298" s="5" t="s">
        <v>236</v>
      </c>
      <c r="D298" s="5" t="s">
        <v>2770</v>
      </c>
      <c r="E298" s="5" t="s">
        <v>108</v>
      </c>
      <c r="F298" s="6">
        <v>24334</v>
      </c>
      <c r="G298" s="5" t="s">
        <v>2769</v>
      </c>
      <c r="H298" s="5" t="s">
        <v>2771</v>
      </c>
      <c r="I298" s="5" t="s">
        <v>867</v>
      </c>
      <c r="J298" s="5" t="s">
        <v>3759</v>
      </c>
      <c r="K298" s="5" t="s">
        <v>25</v>
      </c>
      <c r="L298" s="7">
        <v>4</v>
      </c>
      <c r="M298" s="5" t="s">
        <v>38</v>
      </c>
      <c r="N298" s="6">
        <v>40905</v>
      </c>
      <c r="O298" s="8">
        <v>43090</v>
      </c>
      <c r="P298" s="9">
        <f t="shared" si="49"/>
        <v>5.9863013698630141</v>
      </c>
      <c r="Q298" s="6">
        <v>34851</v>
      </c>
      <c r="R298" s="6">
        <v>40905</v>
      </c>
      <c r="S298" s="9">
        <f t="shared" si="50"/>
        <v>16.586301369863012</v>
      </c>
      <c r="T298" s="9">
        <f t="shared" si="59"/>
        <v>5</v>
      </c>
      <c r="U298" s="5"/>
      <c r="V298" s="5" t="s">
        <v>555</v>
      </c>
      <c r="W298" s="5" t="s">
        <v>517</v>
      </c>
      <c r="X298" s="5" t="s">
        <v>2772</v>
      </c>
      <c r="Y298" s="5" t="s">
        <v>2773</v>
      </c>
      <c r="Z298" s="5" t="s">
        <v>174</v>
      </c>
      <c r="AA298" s="5" t="s">
        <v>172</v>
      </c>
      <c r="AB298" s="5"/>
      <c r="AC298" s="5" t="s">
        <v>2774</v>
      </c>
      <c r="AD298" s="5" t="s">
        <v>2060</v>
      </c>
      <c r="AE298" s="5" t="s">
        <v>2775</v>
      </c>
      <c r="AF298" s="5" t="s">
        <v>2062</v>
      </c>
      <c r="AG298" s="6">
        <v>24812</v>
      </c>
      <c r="AH298" s="5" t="s">
        <v>866</v>
      </c>
      <c r="AI298" s="5" t="s">
        <v>867</v>
      </c>
      <c r="AJ298" s="5" t="s">
        <v>867</v>
      </c>
      <c r="AK298" s="5" t="s">
        <v>105</v>
      </c>
      <c r="AL298" s="5" t="s">
        <v>108</v>
      </c>
      <c r="AM298" s="5" t="s">
        <v>2774</v>
      </c>
      <c r="AN298" s="5" t="s">
        <v>2775</v>
      </c>
      <c r="AO298" s="5" t="s">
        <v>2776</v>
      </c>
      <c r="AP298" s="5" t="s">
        <v>2777</v>
      </c>
      <c r="AQ298" s="5"/>
      <c r="AR298" s="27">
        <f t="shared" si="51"/>
        <v>7</v>
      </c>
      <c r="AS298" s="27">
        <f t="shared" si="52"/>
        <v>4</v>
      </c>
      <c r="AT298" s="27">
        <f t="shared" si="53"/>
        <v>2</v>
      </c>
      <c r="AU298" s="27">
        <f t="shared" si="54"/>
        <v>0</v>
      </c>
      <c r="AV298" s="30">
        <f t="shared" si="55"/>
        <v>28.945205479452056</v>
      </c>
      <c r="AW298" s="5"/>
      <c r="AX298" s="17">
        <f t="shared" si="56"/>
        <v>41.945205479452056</v>
      </c>
      <c r="AY298" s="5"/>
      <c r="AZ298" s="5"/>
      <c r="BA298" s="5"/>
      <c r="BD298" s="10">
        <v>0</v>
      </c>
    </row>
    <row r="299" spans="1:56">
      <c r="A299" s="1">
        <v>298</v>
      </c>
      <c r="B299" s="12" t="s">
        <v>2778</v>
      </c>
      <c r="C299" s="12" t="s">
        <v>1273</v>
      </c>
      <c r="D299" s="5" t="s">
        <v>2779</v>
      </c>
      <c r="E299" s="5" t="s">
        <v>1274</v>
      </c>
      <c r="F299" s="6">
        <v>28124</v>
      </c>
      <c r="G299" s="5" t="s">
        <v>1173</v>
      </c>
      <c r="H299" s="5" t="s">
        <v>667</v>
      </c>
      <c r="I299" s="5" t="s">
        <v>667</v>
      </c>
      <c r="J299" s="5" t="s">
        <v>24</v>
      </c>
      <c r="K299" s="5" t="s">
        <v>25</v>
      </c>
      <c r="L299" s="7">
        <v>4</v>
      </c>
      <c r="M299" s="5" t="s">
        <v>38</v>
      </c>
      <c r="N299" s="6">
        <v>41638</v>
      </c>
      <c r="O299" s="8">
        <v>43090</v>
      </c>
      <c r="P299" s="9">
        <f t="shared" si="49"/>
        <v>3.978082191780822</v>
      </c>
      <c r="Q299" s="6"/>
      <c r="R299" s="6"/>
      <c r="S299" s="9">
        <f t="shared" si="50"/>
        <v>0</v>
      </c>
      <c r="T299" s="9">
        <f t="shared" si="59"/>
        <v>0</v>
      </c>
      <c r="U299" s="5"/>
      <c r="V299" s="5" t="s">
        <v>123</v>
      </c>
      <c r="W299" s="5" t="s">
        <v>125</v>
      </c>
      <c r="X299" s="5" t="s">
        <v>2780</v>
      </c>
      <c r="Y299" s="5" t="s">
        <v>2781</v>
      </c>
      <c r="Z299" s="5" t="s">
        <v>259</v>
      </c>
      <c r="AA299" s="5" t="s">
        <v>786</v>
      </c>
      <c r="AB299" s="5"/>
      <c r="AC299" s="5" t="s">
        <v>2782</v>
      </c>
      <c r="AD299" s="5" t="s">
        <v>770</v>
      </c>
      <c r="AE299" s="5" t="s">
        <v>2783</v>
      </c>
      <c r="AF299" s="5" t="s">
        <v>2182</v>
      </c>
      <c r="AG299" s="6">
        <v>28449</v>
      </c>
      <c r="AH299" s="5" t="s">
        <v>648</v>
      </c>
      <c r="AI299" s="5" t="s">
        <v>514</v>
      </c>
      <c r="AJ299" s="5" t="s">
        <v>514</v>
      </c>
      <c r="AK299" s="5" t="s">
        <v>424</v>
      </c>
      <c r="AL299" s="5" t="s">
        <v>217</v>
      </c>
      <c r="AM299" s="5" t="s">
        <v>2784</v>
      </c>
      <c r="AN299" s="5" t="s">
        <v>2785</v>
      </c>
      <c r="AO299" s="5" t="s">
        <v>46</v>
      </c>
      <c r="AP299" s="5" t="s">
        <v>64</v>
      </c>
      <c r="AQ299" s="5"/>
      <c r="AR299" s="32">
        <f t="shared" si="51"/>
        <v>4</v>
      </c>
      <c r="AS299" s="32">
        <f t="shared" si="52"/>
        <v>4</v>
      </c>
      <c r="AT299" s="32">
        <f t="shared" si="53"/>
        <v>2</v>
      </c>
      <c r="AU299" s="32">
        <f t="shared" si="54"/>
        <v>0</v>
      </c>
      <c r="AV299" s="33">
        <f t="shared" si="55"/>
        <v>15.912328767123288</v>
      </c>
      <c r="AW299" s="5"/>
      <c r="AX299" s="2">
        <f t="shared" si="56"/>
        <v>25.912328767123288</v>
      </c>
      <c r="AY299" s="5" t="s">
        <v>4098</v>
      </c>
      <c r="AZ299" s="5" t="s">
        <v>4100</v>
      </c>
      <c r="BA299" s="5" t="s">
        <v>4105</v>
      </c>
      <c r="BD299" s="10">
        <v>1</v>
      </c>
    </row>
    <row r="300" spans="1:56">
      <c r="A300" s="4">
        <v>299</v>
      </c>
      <c r="B300" s="5" t="s">
        <v>2786</v>
      </c>
      <c r="C300" s="5" t="s">
        <v>2787</v>
      </c>
      <c r="D300" s="5" t="s">
        <v>2239</v>
      </c>
      <c r="E300" s="5" t="s">
        <v>1889</v>
      </c>
      <c r="F300" s="6">
        <v>33411</v>
      </c>
      <c r="G300" s="5" t="s">
        <v>212</v>
      </c>
      <c r="H300" s="5" t="s">
        <v>213</v>
      </c>
      <c r="I300" s="5" t="s">
        <v>213</v>
      </c>
      <c r="J300" s="5" t="s">
        <v>3758</v>
      </c>
      <c r="K300" s="5" t="s">
        <v>37</v>
      </c>
      <c r="L300" s="7">
        <v>0</v>
      </c>
      <c r="M300" s="5" t="s">
        <v>38</v>
      </c>
      <c r="N300" s="6">
        <v>42696</v>
      </c>
      <c r="O300" s="8">
        <v>43090</v>
      </c>
      <c r="P300" s="9">
        <f t="shared" si="49"/>
        <v>1.0794520547945206</v>
      </c>
      <c r="Q300" s="6"/>
      <c r="R300" s="6"/>
      <c r="S300" s="9">
        <f t="shared" si="50"/>
        <v>0</v>
      </c>
      <c r="T300" s="9">
        <f t="shared" si="59"/>
        <v>0</v>
      </c>
      <c r="U300" s="5"/>
      <c r="V300" s="5" t="s">
        <v>2788</v>
      </c>
      <c r="W300" s="5" t="s">
        <v>2790</v>
      </c>
      <c r="X300" s="5" t="s">
        <v>2789</v>
      </c>
      <c r="Y300" s="5" t="s">
        <v>2791</v>
      </c>
      <c r="Z300" s="5" t="s">
        <v>129</v>
      </c>
      <c r="AA300" s="5" t="s">
        <v>133</v>
      </c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27">
        <f t="shared" si="51"/>
        <v>2</v>
      </c>
      <c r="AS300" s="27">
        <f t="shared" si="52"/>
        <v>2</v>
      </c>
      <c r="AT300" s="27">
        <f t="shared" si="53"/>
        <v>0</v>
      </c>
      <c r="AU300" s="27">
        <f t="shared" si="54"/>
        <v>0</v>
      </c>
      <c r="AV300" s="30">
        <f t="shared" si="55"/>
        <v>4.3178082191780822</v>
      </c>
      <c r="AW300" s="5"/>
      <c r="AX300" s="17">
        <f t="shared" si="56"/>
        <v>8.3178082191780831</v>
      </c>
      <c r="AY300" s="5"/>
      <c r="AZ300" s="5"/>
      <c r="BA300" s="5"/>
      <c r="BD300" s="10">
        <v>0</v>
      </c>
    </row>
    <row r="301" spans="1:56">
      <c r="A301" s="1">
        <v>300</v>
      </c>
      <c r="B301" s="12" t="s">
        <v>2792</v>
      </c>
      <c r="C301" s="12" t="s">
        <v>542</v>
      </c>
      <c r="D301" s="5" t="s">
        <v>2793</v>
      </c>
      <c r="E301" s="5" t="s">
        <v>545</v>
      </c>
      <c r="F301" s="6">
        <v>24667</v>
      </c>
      <c r="G301" s="5" t="s">
        <v>387</v>
      </c>
      <c r="H301" s="5" t="s">
        <v>388</v>
      </c>
      <c r="I301" s="5" t="s">
        <v>103</v>
      </c>
      <c r="J301" s="5" t="s">
        <v>24</v>
      </c>
      <c r="K301" s="5" t="s">
        <v>214</v>
      </c>
      <c r="L301" s="7">
        <v>0</v>
      </c>
      <c r="M301" s="5" t="s">
        <v>38</v>
      </c>
      <c r="N301" s="6">
        <v>40903</v>
      </c>
      <c r="O301" s="8">
        <v>43090</v>
      </c>
      <c r="P301" s="9">
        <f t="shared" si="49"/>
        <v>5.9917808219178079</v>
      </c>
      <c r="Q301" s="6"/>
      <c r="R301" s="6"/>
      <c r="S301" s="9">
        <f t="shared" si="50"/>
        <v>0</v>
      </c>
      <c r="T301" s="9">
        <f t="shared" si="59"/>
        <v>0</v>
      </c>
      <c r="U301" s="5"/>
      <c r="V301" s="5" t="s">
        <v>91</v>
      </c>
      <c r="W301" s="5" t="s">
        <v>94</v>
      </c>
      <c r="X301" s="5" t="s">
        <v>800</v>
      </c>
      <c r="Y301" s="5" t="s">
        <v>2794</v>
      </c>
      <c r="Z301" s="5" t="s">
        <v>2150</v>
      </c>
      <c r="AA301" s="5" t="s">
        <v>2152</v>
      </c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32">
        <f t="shared" si="51"/>
        <v>4</v>
      </c>
      <c r="AS301" s="32">
        <f t="shared" si="52"/>
        <v>4</v>
      </c>
      <c r="AT301" s="32">
        <f t="shared" si="53"/>
        <v>0</v>
      </c>
      <c r="AU301" s="32">
        <f t="shared" si="54"/>
        <v>0</v>
      </c>
      <c r="AV301" s="33">
        <f t="shared" si="55"/>
        <v>23.967123287671232</v>
      </c>
      <c r="AW301" s="5"/>
      <c r="AX301" s="2">
        <f t="shared" si="56"/>
        <v>31.967123287671232</v>
      </c>
      <c r="AY301" s="5" t="s">
        <v>4098</v>
      </c>
      <c r="AZ301" s="5" t="s">
        <v>4100</v>
      </c>
      <c r="BA301" s="5" t="s">
        <v>4105</v>
      </c>
      <c r="BD301" s="10">
        <v>1</v>
      </c>
    </row>
    <row r="302" spans="1:56">
      <c r="A302" s="4">
        <v>301</v>
      </c>
      <c r="B302" s="5" t="s">
        <v>2795</v>
      </c>
      <c r="C302" s="5" t="s">
        <v>2796</v>
      </c>
      <c r="D302" s="5" t="s">
        <v>2797</v>
      </c>
      <c r="E302" s="5" t="s">
        <v>2798</v>
      </c>
      <c r="F302" s="6">
        <v>29032</v>
      </c>
      <c r="G302" s="5" t="s">
        <v>1812</v>
      </c>
      <c r="H302" s="5" t="s">
        <v>1813</v>
      </c>
      <c r="I302" s="5" t="s">
        <v>514</v>
      </c>
      <c r="J302" s="5" t="s">
        <v>24</v>
      </c>
      <c r="K302" s="5" t="s">
        <v>25</v>
      </c>
      <c r="L302" s="7">
        <v>0</v>
      </c>
      <c r="M302" s="5" t="s">
        <v>38</v>
      </c>
      <c r="N302" s="6">
        <v>40603</v>
      </c>
      <c r="O302" s="8">
        <v>43090</v>
      </c>
      <c r="P302" s="9">
        <f t="shared" si="49"/>
        <v>6.8136986301369866</v>
      </c>
      <c r="Q302" s="6"/>
      <c r="R302" s="6"/>
      <c r="S302" s="9">
        <f t="shared" si="50"/>
        <v>0</v>
      </c>
      <c r="T302" s="9">
        <f t="shared" si="59"/>
        <v>0</v>
      </c>
      <c r="U302" s="5"/>
      <c r="V302" s="5" t="s">
        <v>373</v>
      </c>
      <c r="W302" s="5" t="s">
        <v>375</v>
      </c>
      <c r="X302" s="5" t="s">
        <v>2799</v>
      </c>
      <c r="Y302" s="5" t="s">
        <v>2800</v>
      </c>
      <c r="Z302" s="5" t="s">
        <v>410</v>
      </c>
      <c r="AA302" s="5" t="s">
        <v>413</v>
      </c>
      <c r="AB302" s="5"/>
      <c r="AC302" s="5" t="s">
        <v>2801</v>
      </c>
      <c r="AD302" s="5" t="s">
        <v>995</v>
      </c>
      <c r="AE302" s="5" t="s">
        <v>2802</v>
      </c>
      <c r="AF302" s="5" t="s">
        <v>2803</v>
      </c>
      <c r="AG302" s="6">
        <v>27205</v>
      </c>
      <c r="AH302" s="5" t="s">
        <v>49</v>
      </c>
      <c r="AI302" s="5" t="s">
        <v>103</v>
      </c>
      <c r="AJ302" s="5" t="s">
        <v>103</v>
      </c>
      <c r="AK302" s="5" t="s">
        <v>540</v>
      </c>
      <c r="AL302" s="5" t="s">
        <v>1723</v>
      </c>
      <c r="AM302" s="5" t="s">
        <v>2805</v>
      </c>
      <c r="AN302" s="5" t="s">
        <v>2804</v>
      </c>
      <c r="AO302" s="5" t="s">
        <v>31</v>
      </c>
      <c r="AP302" s="5" t="s">
        <v>209</v>
      </c>
      <c r="AQ302" s="5"/>
      <c r="AR302" s="27">
        <f t="shared" si="51"/>
        <v>4</v>
      </c>
      <c r="AS302" s="27">
        <f t="shared" si="52"/>
        <v>4</v>
      </c>
      <c r="AT302" s="27">
        <f t="shared" si="53"/>
        <v>0</v>
      </c>
      <c r="AU302" s="27">
        <f t="shared" si="54"/>
        <v>0</v>
      </c>
      <c r="AV302" s="30">
        <f t="shared" si="55"/>
        <v>27.254794520547946</v>
      </c>
      <c r="AW302" s="5"/>
      <c r="AX302" s="17">
        <f t="shared" si="56"/>
        <v>35.254794520547946</v>
      </c>
      <c r="AY302" s="5"/>
      <c r="AZ302" s="5"/>
      <c r="BA302" s="5"/>
      <c r="BD302" s="10">
        <v>0</v>
      </c>
    </row>
    <row r="303" spans="1:56">
      <c r="A303" s="1">
        <v>302</v>
      </c>
      <c r="B303" s="12" t="s">
        <v>2806</v>
      </c>
      <c r="C303" s="12" t="s">
        <v>2807</v>
      </c>
      <c r="D303" s="5" t="s">
        <v>2809</v>
      </c>
      <c r="E303" s="5" t="s">
        <v>141</v>
      </c>
      <c r="F303" s="6">
        <v>31157</v>
      </c>
      <c r="G303" s="5" t="s">
        <v>2808</v>
      </c>
      <c r="H303" s="5" t="s">
        <v>2810</v>
      </c>
      <c r="I303" s="5" t="s">
        <v>496</v>
      </c>
      <c r="J303" s="5" t="s">
        <v>24</v>
      </c>
      <c r="K303" s="5" t="s">
        <v>25</v>
      </c>
      <c r="L303" s="7">
        <v>7</v>
      </c>
      <c r="M303" s="5" t="s">
        <v>38</v>
      </c>
      <c r="N303" s="6">
        <v>42394</v>
      </c>
      <c r="O303" s="8">
        <v>43090</v>
      </c>
      <c r="P303" s="9">
        <f t="shared" si="49"/>
        <v>1.9068493150684931</v>
      </c>
      <c r="Q303" s="6"/>
      <c r="R303" s="6"/>
      <c r="S303" s="9">
        <f t="shared" si="50"/>
        <v>0</v>
      </c>
      <c r="T303" s="9">
        <f t="shared" si="59"/>
        <v>0</v>
      </c>
      <c r="U303" s="5"/>
      <c r="V303" s="5" t="s">
        <v>1211</v>
      </c>
      <c r="W303" s="5" t="s">
        <v>1213</v>
      </c>
      <c r="X303" s="5" t="s">
        <v>2811</v>
      </c>
      <c r="Y303" s="5" t="s">
        <v>2812</v>
      </c>
      <c r="Z303" s="5" t="s">
        <v>895</v>
      </c>
      <c r="AA303" s="5" t="s">
        <v>898</v>
      </c>
      <c r="AB303" s="5"/>
      <c r="AC303" s="5" t="s">
        <v>2806</v>
      </c>
      <c r="AD303" s="5" t="s">
        <v>1211</v>
      </c>
      <c r="AE303" s="5" t="s">
        <v>2809</v>
      </c>
      <c r="AF303" s="5" t="s">
        <v>1213</v>
      </c>
      <c r="AG303" s="5">
        <v>1955</v>
      </c>
      <c r="AH303" s="5" t="s">
        <v>2813</v>
      </c>
      <c r="AI303" s="5" t="s">
        <v>2814</v>
      </c>
      <c r="AJ303" s="5" t="s">
        <v>496</v>
      </c>
      <c r="AK303" s="5" t="s">
        <v>396</v>
      </c>
      <c r="AL303" s="5" t="s">
        <v>397</v>
      </c>
      <c r="AM303" s="5" t="s">
        <v>2815</v>
      </c>
      <c r="AN303" s="5" t="s">
        <v>2816</v>
      </c>
      <c r="AO303" s="5" t="s">
        <v>139</v>
      </c>
      <c r="AP303" s="5" t="s">
        <v>141</v>
      </c>
      <c r="AQ303" s="5"/>
      <c r="AR303" s="32">
        <f t="shared" si="51"/>
        <v>4</v>
      </c>
      <c r="AS303" s="32">
        <f t="shared" si="52"/>
        <v>4</v>
      </c>
      <c r="AT303" s="32">
        <f t="shared" si="53"/>
        <v>2</v>
      </c>
      <c r="AU303" s="32">
        <f t="shared" si="54"/>
        <v>0</v>
      </c>
      <c r="AV303" s="33">
        <f t="shared" si="55"/>
        <v>7.6273972602739724</v>
      </c>
      <c r="AW303" s="5"/>
      <c r="AX303" s="2">
        <f t="shared" si="56"/>
        <v>17.627397260273973</v>
      </c>
      <c r="AY303" s="5"/>
      <c r="AZ303" s="5"/>
      <c r="BA303" s="5"/>
      <c r="BD303" s="10">
        <v>1</v>
      </c>
    </row>
    <row r="304" spans="1:56">
      <c r="A304" s="4">
        <v>303</v>
      </c>
      <c r="B304" s="5" t="s">
        <v>806</v>
      </c>
      <c r="C304" s="5" t="s">
        <v>612</v>
      </c>
      <c r="D304" s="5" t="s">
        <v>2817</v>
      </c>
      <c r="E304" s="5" t="s">
        <v>615</v>
      </c>
      <c r="F304" s="6">
        <v>31709</v>
      </c>
      <c r="G304" s="5" t="s">
        <v>653</v>
      </c>
      <c r="H304" s="5" t="s">
        <v>652</v>
      </c>
      <c r="I304" s="5" t="s">
        <v>103</v>
      </c>
      <c r="J304" s="5" t="s">
        <v>3759</v>
      </c>
      <c r="K304" s="5" t="s">
        <v>37</v>
      </c>
      <c r="L304" s="7">
        <v>0</v>
      </c>
      <c r="M304" s="5" t="s">
        <v>38</v>
      </c>
      <c r="N304" s="6">
        <v>41274</v>
      </c>
      <c r="O304" s="8">
        <v>43090</v>
      </c>
      <c r="P304" s="9">
        <f t="shared" si="49"/>
        <v>4.9753424657534246</v>
      </c>
      <c r="Q304" s="6"/>
      <c r="R304" s="6"/>
      <c r="S304" s="9">
        <f t="shared" si="50"/>
        <v>0</v>
      </c>
      <c r="T304" s="9">
        <f t="shared" si="59"/>
        <v>0</v>
      </c>
      <c r="U304" s="5"/>
      <c r="V304" s="5" t="s">
        <v>2811</v>
      </c>
      <c r="W304" s="5" t="s">
        <v>2812</v>
      </c>
      <c r="X304" s="5" t="s">
        <v>2818</v>
      </c>
      <c r="Y304" s="5" t="s">
        <v>2819</v>
      </c>
      <c r="Z304" s="5" t="s">
        <v>41</v>
      </c>
      <c r="AA304" s="5" t="s">
        <v>63</v>
      </c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27">
        <f t="shared" si="51"/>
        <v>7</v>
      </c>
      <c r="AS304" s="27">
        <f t="shared" si="52"/>
        <v>2</v>
      </c>
      <c r="AT304" s="27">
        <f t="shared" si="53"/>
        <v>0</v>
      </c>
      <c r="AU304" s="27">
        <f t="shared" si="54"/>
        <v>0</v>
      </c>
      <c r="AV304" s="30">
        <f t="shared" si="55"/>
        <v>19.901369863013699</v>
      </c>
      <c r="AW304" s="5"/>
      <c r="AX304" s="17">
        <f t="shared" si="56"/>
        <v>28.901369863013699</v>
      </c>
      <c r="AY304" s="5"/>
      <c r="AZ304" s="5"/>
      <c r="BA304" s="5"/>
      <c r="BD304" s="10">
        <v>0</v>
      </c>
    </row>
    <row r="305" spans="1:56">
      <c r="A305" s="1">
        <v>304</v>
      </c>
      <c r="B305" s="12" t="s">
        <v>2820</v>
      </c>
      <c r="C305" s="12" t="s">
        <v>554</v>
      </c>
      <c r="D305" s="5" t="s">
        <v>2822</v>
      </c>
      <c r="E305" s="5" t="s">
        <v>1049</v>
      </c>
      <c r="F305" s="6">
        <v>24453</v>
      </c>
      <c r="G305" s="5" t="s">
        <v>2821</v>
      </c>
      <c r="H305" s="5" t="s">
        <v>2823</v>
      </c>
      <c r="I305" s="5" t="s">
        <v>137</v>
      </c>
      <c r="J305" s="5" t="s">
        <v>24</v>
      </c>
      <c r="K305" s="5" t="s">
        <v>25</v>
      </c>
      <c r="L305" s="7">
        <v>0</v>
      </c>
      <c r="M305" s="5" t="s">
        <v>38</v>
      </c>
      <c r="N305" s="6">
        <v>40527</v>
      </c>
      <c r="O305" s="8">
        <v>43090</v>
      </c>
      <c r="P305" s="9">
        <f t="shared" si="49"/>
        <v>7.021917808219178</v>
      </c>
      <c r="Q305" s="6">
        <v>33868</v>
      </c>
      <c r="R305" s="6">
        <v>40527</v>
      </c>
      <c r="S305" s="9">
        <f t="shared" si="50"/>
        <v>18.243835616438357</v>
      </c>
      <c r="T305" s="9">
        <f>MIN(10,S305)</f>
        <v>10</v>
      </c>
      <c r="U305" s="5"/>
      <c r="V305" s="5" t="s">
        <v>548</v>
      </c>
      <c r="W305" s="5" t="s">
        <v>551</v>
      </c>
      <c r="X305" s="5" t="s">
        <v>2824</v>
      </c>
      <c r="Y305" s="5" t="s">
        <v>2826</v>
      </c>
      <c r="Z305" s="5" t="s">
        <v>2825</v>
      </c>
      <c r="AA305" s="5" t="s">
        <v>2827</v>
      </c>
      <c r="AB305" s="5"/>
      <c r="AC305" s="5" t="s">
        <v>2820</v>
      </c>
      <c r="AD305" s="5" t="s">
        <v>862</v>
      </c>
      <c r="AE305" s="5" t="s">
        <v>2822</v>
      </c>
      <c r="AF305" s="5" t="s">
        <v>2763</v>
      </c>
      <c r="AG305" s="6">
        <v>27749</v>
      </c>
      <c r="AH305" s="5" t="s">
        <v>641</v>
      </c>
      <c r="AI305" s="5" t="s">
        <v>137</v>
      </c>
      <c r="AJ305" s="5" t="s">
        <v>137</v>
      </c>
      <c r="AK305" s="5" t="s">
        <v>2828</v>
      </c>
      <c r="AL305" s="5" t="s">
        <v>2830</v>
      </c>
      <c r="AM305" s="5" t="s">
        <v>2829</v>
      </c>
      <c r="AN305" s="5" t="s">
        <v>2831</v>
      </c>
      <c r="AO305" s="5" t="s">
        <v>331</v>
      </c>
      <c r="AP305" s="5" t="s">
        <v>334</v>
      </c>
      <c r="AQ305" s="5"/>
      <c r="AR305" s="32">
        <f t="shared" si="51"/>
        <v>4</v>
      </c>
      <c r="AS305" s="32">
        <f t="shared" si="52"/>
        <v>4</v>
      </c>
      <c r="AT305" s="32">
        <f t="shared" si="53"/>
        <v>0</v>
      </c>
      <c r="AU305" s="32">
        <f t="shared" si="54"/>
        <v>0</v>
      </c>
      <c r="AV305" s="33">
        <f t="shared" si="55"/>
        <v>38.087671232876716</v>
      </c>
      <c r="AW305" s="5"/>
      <c r="AX305" s="2">
        <f t="shared" si="56"/>
        <v>46.087671232876716</v>
      </c>
      <c r="AY305" s="5" t="s">
        <v>4098</v>
      </c>
      <c r="AZ305" s="5" t="s">
        <v>4101</v>
      </c>
      <c r="BA305" s="5" t="s">
        <v>4102</v>
      </c>
      <c r="BD305" s="10">
        <v>1</v>
      </c>
    </row>
    <row r="306" spans="1:56">
      <c r="A306" s="4">
        <v>305</v>
      </c>
      <c r="B306" s="5" t="s">
        <v>2523</v>
      </c>
      <c r="C306" s="5" t="s">
        <v>91</v>
      </c>
      <c r="D306" s="5" t="s">
        <v>2524</v>
      </c>
      <c r="E306" s="5" t="s">
        <v>94</v>
      </c>
      <c r="F306" s="6">
        <v>24586</v>
      </c>
      <c r="G306" s="5" t="s">
        <v>2832</v>
      </c>
      <c r="H306" s="5" t="s">
        <v>2833</v>
      </c>
      <c r="I306" s="5" t="s">
        <v>152</v>
      </c>
      <c r="J306" s="5" t="s">
        <v>24</v>
      </c>
      <c r="K306" s="5" t="s">
        <v>25</v>
      </c>
      <c r="L306" s="7">
        <v>2</v>
      </c>
      <c r="M306" s="5" t="s">
        <v>38</v>
      </c>
      <c r="N306" s="6">
        <v>37626</v>
      </c>
      <c r="O306" s="8">
        <v>43090</v>
      </c>
      <c r="P306" s="9">
        <f t="shared" si="49"/>
        <v>14.96986301369863</v>
      </c>
      <c r="Q306" s="6"/>
      <c r="R306" s="6"/>
      <c r="S306" s="9">
        <f t="shared" si="50"/>
        <v>0</v>
      </c>
      <c r="T306" s="9">
        <f t="shared" ref="T306:T312" si="60">MIN(5,S306)</f>
        <v>0</v>
      </c>
      <c r="U306" s="5"/>
      <c r="V306" s="5" t="s">
        <v>2818</v>
      </c>
      <c r="W306" s="5" t="s">
        <v>2835</v>
      </c>
      <c r="X306" s="5" t="s">
        <v>2834</v>
      </c>
      <c r="Y306" s="5" t="s">
        <v>2836</v>
      </c>
      <c r="Z306" s="5" t="s">
        <v>90</v>
      </c>
      <c r="AA306" s="5" t="s">
        <v>1112</v>
      </c>
      <c r="AB306" s="5"/>
      <c r="AC306" s="5" t="s">
        <v>2837</v>
      </c>
      <c r="AD306" s="5" t="s">
        <v>2838</v>
      </c>
      <c r="AE306" s="5" t="s">
        <v>2839</v>
      </c>
      <c r="AF306" s="5" t="s">
        <v>2840</v>
      </c>
      <c r="AG306" s="6">
        <v>26015</v>
      </c>
      <c r="AH306" s="5" t="s">
        <v>212</v>
      </c>
      <c r="AI306" s="5" t="s">
        <v>213</v>
      </c>
      <c r="AJ306" s="5" t="s">
        <v>213</v>
      </c>
      <c r="AK306" s="5" t="s">
        <v>294</v>
      </c>
      <c r="AL306" s="5" t="s">
        <v>574</v>
      </c>
      <c r="AM306" s="5" t="s">
        <v>2841</v>
      </c>
      <c r="AN306" s="5" t="s">
        <v>2842</v>
      </c>
      <c r="AO306" s="5" t="s">
        <v>410</v>
      </c>
      <c r="AP306" s="5" t="s">
        <v>1787</v>
      </c>
      <c r="AQ306" s="5"/>
      <c r="AR306" s="27">
        <f t="shared" si="51"/>
        <v>4</v>
      </c>
      <c r="AS306" s="27">
        <f t="shared" si="52"/>
        <v>4</v>
      </c>
      <c r="AT306" s="27">
        <f t="shared" si="53"/>
        <v>1</v>
      </c>
      <c r="AU306" s="27">
        <f t="shared" si="54"/>
        <v>0</v>
      </c>
      <c r="AV306" s="30">
        <f t="shared" si="55"/>
        <v>59.87945205479452</v>
      </c>
      <c r="AW306" s="5"/>
      <c r="AX306" s="17">
        <f t="shared" si="56"/>
        <v>68.879452054794513</v>
      </c>
      <c r="AY306" s="5"/>
      <c r="AZ306" s="5"/>
      <c r="BA306" s="5"/>
      <c r="BD306" s="10">
        <v>0</v>
      </c>
    </row>
    <row r="307" spans="1:56">
      <c r="A307" s="1">
        <v>306</v>
      </c>
      <c r="B307" s="12" t="s">
        <v>2843</v>
      </c>
      <c r="C307" s="12" t="s">
        <v>683</v>
      </c>
      <c r="D307" s="5" t="s">
        <v>2844</v>
      </c>
      <c r="E307" s="5" t="s">
        <v>1910</v>
      </c>
      <c r="F307" s="6">
        <v>29799</v>
      </c>
      <c r="G307" s="5" t="s">
        <v>49</v>
      </c>
      <c r="H307" s="5" t="s">
        <v>103</v>
      </c>
      <c r="I307" s="5" t="s">
        <v>103</v>
      </c>
      <c r="J307" s="5" t="s">
        <v>3759</v>
      </c>
      <c r="K307" s="5" t="s">
        <v>25</v>
      </c>
      <c r="L307" s="7">
        <v>2</v>
      </c>
      <c r="M307" s="5" t="s">
        <v>38</v>
      </c>
      <c r="N307" s="6">
        <v>40513</v>
      </c>
      <c r="O307" s="8">
        <v>43090</v>
      </c>
      <c r="P307" s="9">
        <f t="shared" si="49"/>
        <v>7.0602739726027401</v>
      </c>
      <c r="Q307" s="6"/>
      <c r="R307" s="6"/>
      <c r="S307" s="9">
        <f t="shared" si="50"/>
        <v>0</v>
      </c>
      <c r="T307" s="9">
        <f t="shared" si="60"/>
        <v>0</v>
      </c>
      <c r="U307" s="5"/>
      <c r="V307" s="5" t="s">
        <v>105</v>
      </c>
      <c r="W307" s="5" t="s">
        <v>108</v>
      </c>
      <c r="X307" s="5" t="s">
        <v>2845</v>
      </c>
      <c r="Y307" s="5" t="s">
        <v>2847</v>
      </c>
      <c r="Z307" s="5" t="s">
        <v>2846</v>
      </c>
      <c r="AA307" s="5" t="s">
        <v>2848</v>
      </c>
      <c r="AB307" s="5"/>
      <c r="AC307" s="5" t="s">
        <v>2849</v>
      </c>
      <c r="AD307" s="5" t="s">
        <v>84</v>
      </c>
      <c r="AE307" s="5" t="s">
        <v>2245</v>
      </c>
      <c r="AF307" s="5" t="s">
        <v>613</v>
      </c>
      <c r="AG307" s="6">
        <v>30124</v>
      </c>
      <c r="AH307" s="5" t="s">
        <v>49</v>
      </c>
      <c r="AI307" s="5" t="s">
        <v>103</v>
      </c>
      <c r="AJ307" s="5" t="s">
        <v>103</v>
      </c>
      <c r="AK307" s="5" t="s">
        <v>227</v>
      </c>
      <c r="AL307" s="5" t="s">
        <v>230</v>
      </c>
      <c r="AM307" s="5" t="s">
        <v>2850</v>
      </c>
      <c r="AN307" s="5" t="s">
        <v>2851</v>
      </c>
      <c r="AO307" s="5" t="s">
        <v>29</v>
      </c>
      <c r="AP307" s="5" t="s">
        <v>62</v>
      </c>
      <c r="AQ307" s="5"/>
      <c r="AR307" s="32">
        <f t="shared" si="51"/>
        <v>7</v>
      </c>
      <c r="AS307" s="32">
        <f t="shared" si="52"/>
        <v>4</v>
      </c>
      <c r="AT307" s="32">
        <f t="shared" si="53"/>
        <v>1</v>
      </c>
      <c r="AU307" s="32">
        <f t="shared" si="54"/>
        <v>0</v>
      </c>
      <c r="AV307" s="33">
        <f t="shared" si="55"/>
        <v>28.241095890410961</v>
      </c>
      <c r="AW307" s="5"/>
      <c r="AX307" s="2">
        <f t="shared" si="56"/>
        <v>40.241095890410961</v>
      </c>
      <c r="AY307" s="5" t="s">
        <v>4098</v>
      </c>
      <c r="AZ307" s="5" t="s">
        <v>4100</v>
      </c>
      <c r="BA307" s="5" t="s">
        <v>4105</v>
      </c>
      <c r="BD307" s="10">
        <v>1</v>
      </c>
    </row>
    <row r="308" spans="1:56">
      <c r="A308" s="4">
        <v>307</v>
      </c>
      <c r="B308" s="5" t="s">
        <v>2852</v>
      </c>
      <c r="C308" s="5" t="s">
        <v>338</v>
      </c>
      <c r="D308" s="5" t="s">
        <v>2853</v>
      </c>
      <c r="E308" s="5" t="s">
        <v>340</v>
      </c>
      <c r="F308" s="6">
        <v>29004</v>
      </c>
      <c r="G308" s="5" t="s">
        <v>49</v>
      </c>
      <c r="H308" s="5" t="s">
        <v>103</v>
      </c>
      <c r="I308" s="5" t="s">
        <v>103</v>
      </c>
      <c r="J308" s="5" t="s">
        <v>24</v>
      </c>
      <c r="K308" s="5" t="s">
        <v>25</v>
      </c>
      <c r="L308" s="7">
        <v>2</v>
      </c>
      <c r="M308" s="5" t="s">
        <v>38</v>
      </c>
      <c r="N308" s="6">
        <v>39886</v>
      </c>
      <c r="O308" s="8">
        <v>43090</v>
      </c>
      <c r="P308" s="9">
        <f t="shared" si="49"/>
        <v>8.7780821917808218</v>
      </c>
      <c r="Q308" s="6"/>
      <c r="R308" s="6"/>
      <c r="S308" s="9">
        <f t="shared" si="50"/>
        <v>0</v>
      </c>
      <c r="T308" s="9">
        <f t="shared" si="60"/>
        <v>0</v>
      </c>
      <c r="U308" s="5"/>
      <c r="V308" s="5" t="s">
        <v>2854</v>
      </c>
      <c r="W308" s="5" t="s">
        <v>2856</v>
      </c>
      <c r="X308" s="5" t="s">
        <v>2855</v>
      </c>
      <c r="Y308" s="5" t="s">
        <v>2857</v>
      </c>
      <c r="Z308" s="5" t="s">
        <v>410</v>
      </c>
      <c r="AA308" s="5" t="s">
        <v>413</v>
      </c>
      <c r="AB308" s="5"/>
      <c r="AC308" s="5" t="s">
        <v>2858</v>
      </c>
      <c r="AD308" s="5" t="s">
        <v>2859</v>
      </c>
      <c r="AE308" s="5" t="s">
        <v>2860</v>
      </c>
      <c r="AF308" s="5" t="s">
        <v>2861</v>
      </c>
      <c r="AG308" s="6">
        <v>27067</v>
      </c>
      <c r="AH308" s="5" t="s">
        <v>49</v>
      </c>
      <c r="AI308" s="5" t="s">
        <v>103</v>
      </c>
      <c r="AJ308" s="5" t="s">
        <v>103</v>
      </c>
      <c r="AK308" s="5" t="s">
        <v>386</v>
      </c>
      <c r="AL308" s="5" t="s">
        <v>1581</v>
      </c>
      <c r="AM308" s="5" t="s">
        <v>2852</v>
      </c>
      <c r="AN308" s="5" t="s">
        <v>2853</v>
      </c>
      <c r="AO308" s="5" t="s">
        <v>29</v>
      </c>
      <c r="AP308" s="5" t="s">
        <v>62</v>
      </c>
      <c r="AQ308" s="5"/>
      <c r="AR308" s="27">
        <f t="shared" si="51"/>
        <v>4</v>
      </c>
      <c r="AS308" s="27">
        <f t="shared" si="52"/>
        <v>4</v>
      </c>
      <c r="AT308" s="27">
        <f t="shared" si="53"/>
        <v>1</v>
      </c>
      <c r="AU308" s="27">
        <f t="shared" si="54"/>
        <v>0</v>
      </c>
      <c r="AV308" s="30">
        <f t="shared" si="55"/>
        <v>35.112328767123287</v>
      </c>
      <c r="AW308" s="5"/>
      <c r="AX308" s="17">
        <f t="shared" si="56"/>
        <v>44.112328767123287</v>
      </c>
      <c r="AY308" s="5"/>
      <c r="AZ308" s="5"/>
      <c r="BA308" s="5"/>
      <c r="BD308" s="10">
        <v>0</v>
      </c>
    </row>
    <row r="309" spans="1:56">
      <c r="A309" s="1">
        <v>308</v>
      </c>
      <c r="B309" s="12" t="s">
        <v>2862</v>
      </c>
      <c r="C309" s="12" t="s">
        <v>105</v>
      </c>
      <c r="D309" s="5" t="s">
        <v>2863</v>
      </c>
      <c r="E309" s="5" t="s">
        <v>108</v>
      </c>
      <c r="F309" s="6">
        <v>28577</v>
      </c>
      <c r="G309" s="5" t="s">
        <v>719</v>
      </c>
      <c r="H309" s="5" t="s">
        <v>720</v>
      </c>
      <c r="I309" s="5" t="s">
        <v>137</v>
      </c>
      <c r="J309" s="5" t="s">
        <v>3759</v>
      </c>
      <c r="K309" s="5" t="s">
        <v>25</v>
      </c>
      <c r="L309" s="7">
        <v>2</v>
      </c>
      <c r="M309" s="5" t="s">
        <v>38</v>
      </c>
      <c r="N309" s="6">
        <v>39802</v>
      </c>
      <c r="O309" s="8">
        <v>43090</v>
      </c>
      <c r="P309" s="9">
        <f t="shared" si="49"/>
        <v>9.0082191780821912</v>
      </c>
      <c r="Q309" s="6"/>
      <c r="R309" s="6"/>
      <c r="S309" s="9">
        <f t="shared" si="50"/>
        <v>0</v>
      </c>
      <c r="T309" s="9">
        <f t="shared" si="60"/>
        <v>0</v>
      </c>
      <c r="U309" s="5"/>
      <c r="V309" s="5" t="s">
        <v>300</v>
      </c>
      <c r="W309" s="5" t="s">
        <v>302</v>
      </c>
      <c r="X309" s="5" t="s">
        <v>2862</v>
      </c>
      <c r="Y309" s="5" t="s">
        <v>2863</v>
      </c>
      <c r="Z309" s="5" t="s">
        <v>767</v>
      </c>
      <c r="AA309" s="5" t="s">
        <v>769</v>
      </c>
      <c r="AB309" s="5"/>
      <c r="AC309" s="5" t="s">
        <v>2864</v>
      </c>
      <c r="AD309" s="5" t="s">
        <v>2865</v>
      </c>
      <c r="AE309" s="5" t="s">
        <v>2866</v>
      </c>
      <c r="AF309" s="5" t="s">
        <v>368</v>
      </c>
      <c r="AG309" s="6">
        <v>31832</v>
      </c>
      <c r="AH309" s="5" t="s">
        <v>234</v>
      </c>
      <c r="AI309" s="5" t="s">
        <v>235</v>
      </c>
      <c r="AJ309" s="5" t="s">
        <v>103</v>
      </c>
      <c r="AK309" s="5" t="s">
        <v>476</v>
      </c>
      <c r="AL309" s="5" t="s">
        <v>478</v>
      </c>
      <c r="AM309" s="5" t="s">
        <v>2864</v>
      </c>
      <c r="AN309" s="5" t="s">
        <v>2866</v>
      </c>
      <c r="AO309" s="5" t="s">
        <v>2867</v>
      </c>
      <c r="AP309" s="5" t="s">
        <v>2868</v>
      </c>
      <c r="AQ309" s="5"/>
      <c r="AR309" s="32">
        <f t="shared" si="51"/>
        <v>7</v>
      </c>
      <c r="AS309" s="32">
        <f t="shared" si="52"/>
        <v>4</v>
      </c>
      <c r="AT309" s="32">
        <f t="shared" si="53"/>
        <v>1</v>
      </c>
      <c r="AU309" s="32">
        <f t="shared" si="54"/>
        <v>0</v>
      </c>
      <c r="AV309" s="33">
        <f t="shared" si="55"/>
        <v>36.032876712328765</v>
      </c>
      <c r="AW309" s="5"/>
      <c r="AX309" s="2">
        <f t="shared" si="56"/>
        <v>48.032876712328765</v>
      </c>
      <c r="AY309" s="5" t="s">
        <v>4098</v>
      </c>
      <c r="AZ309" s="5" t="s">
        <v>4100</v>
      </c>
      <c r="BA309" s="5" t="s">
        <v>4105</v>
      </c>
      <c r="BD309" s="10">
        <v>1</v>
      </c>
    </row>
    <row r="310" spans="1:56">
      <c r="A310" s="4">
        <v>309</v>
      </c>
      <c r="B310" s="5" t="s">
        <v>2869</v>
      </c>
      <c r="C310" s="5" t="s">
        <v>93</v>
      </c>
      <c r="D310" s="5" t="s">
        <v>2870</v>
      </c>
      <c r="E310" s="5" t="s">
        <v>96</v>
      </c>
      <c r="F310" s="6">
        <v>21454</v>
      </c>
      <c r="G310" s="5" t="s">
        <v>641</v>
      </c>
      <c r="H310" s="5" t="s">
        <v>137</v>
      </c>
      <c r="I310" s="5" t="s">
        <v>137</v>
      </c>
      <c r="J310" s="5" t="s">
        <v>24</v>
      </c>
      <c r="K310" s="5" t="s">
        <v>25</v>
      </c>
      <c r="L310" s="7">
        <v>5</v>
      </c>
      <c r="M310" s="5" t="s">
        <v>38</v>
      </c>
      <c r="N310" s="6">
        <v>37927</v>
      </c>
      <c r="O310" s="8">
        <v>43090</v>
      </c>
      <c r="P310" s="9">
        <f t="shared" si="49"/>
        <v>14.145205479452056</v>
      </c>
      <c r="Q310" s="6"/>
      <c r="R310" s="6"/>
      <c r="S310" s="9">
        <f t="shared" si="50"/>
        <v>0</v>
      </c>
      <c r="T310" s="9">
        <f t="shared" si="60"/>
        <v>0</v>
      </c>
      <c r="U310" s="5"/>
      <c r="V310" s="5" t="s">
        <v>617</v>
      </c>
      <c r="W310" s="5" t="s">
        <v>910</v>
      </c>
      <c r="X310" s="5" t="s">
        <v>2871</v>
      </c>
      <c r="Y310" s="5" t="s">
        <v>2872</v>
      </c>
      <c r="Z310" s="5" t="s">
        <v>107</v>
      </c>
      <c r="AA310" s="5" t="s">
        <v>110</v>
      </c>
      <c r="AB310" s="5"/>
      <c r="AC310" s="5" t="s">
        <v>2285</v>
      </c>
      <c r="AD310" s="5" t="s">
        <v>1273</v>
      </c>
      <c r="AE310" s="5" t="s">
        <v>2286</v>
      </c>
      <c r="AF310" s="5" t="s">
        <v>1274</v>
      </c>
      <c r="AG310" s="6">
        <v>16745</v>
      </c>
      <c r="AH310" s="5" t="s">
        <v>644</v>
      </c>
      <c r="AI310" s="5" t="s">
        <v>645</v>
      </c>
      <c r="AJ310" s="5" t="s">
        <v>103</v>
      </c>
      <c r="AK310" s="5" t="s">
        <v>424</v>
      </c>
      <c r="AL310" s="5" t="s">
        <v>217</v>
      </c>
      <c r="AM310" s="5" t="s">
        <v>1823</v>
      </c>
      <c r="AN310" s="5" t="s">
        <v>1824</v>
      </c>
      <c r="AO310" s="5" t="s">
        <v>542</v>
      </c>
      <c r="AP310" s="5" t="s">
        <v>545</v>
      </c>
      <c r="AQ310" s="5"/>
      <c r="AR310" s="27">
        <f t="shared" si="51"/>
        <v>4</v>
      </c>
      <c r="AS310" s="27">
        <f t="shared" si="52"/>
        <v>4</v>
      </c>
      <c r="AT310" s="27">
        <f t="shared" si="53"/>
        <v>2</v>
      </c>
      <c r="AU310" s="27">
        <f t="shared" si="54"/>
        <v>0</v>
      </c>
      <c r="AV310" s="30">
        <f t="shared" si="55"/>
        <v>56.580821917808223</v>
      </c>
      <c r="AW310" s="5"/>
      <c r="AX310" s="17">
        <f t="shared" si="56"/>
        <v>66.580821917808223</v>
      </c>
      <c r="AY310" s="5"/>
      <c r="AZ310" s="5"/>
      <c r="BA310" s="5"/>
      <c r="BD310" s="10">
        <v>0</v>
      </c>
    </row>
    <row r="311" spans="1:56">
      <c r="A311" s="1">
        <v>310</v>
      </c>
      <c r="B311" s="12" t="s">
        <v>2873</v>
      </c>
      <c r="C311" s="12" t="s">
        <v>395</v>
      </c>
      <c r="D311" s="5" t="s">
        <v>2874</v>
      </c>
      <c r="E311" s="5" t="s">
        <v>1308</v>
      </c>
      <c r="F311" s="6">
        <v>27091</v>
      </c>
      <c r="G311" s="5" t="s">
        <v>49</v>
      </c>
      <c r="H311" s="5" t="s">
        <v>103</v>
      </c>
      <c r="I311" s="5" t="s">
        <v>103</v>
      </c>
      <c r="J311" s="5" t="s">
        <v>24</v>
      </c>
      <c r="K311" s="5" t="s">
        <v>37</v>
      </c>
      <c r="L311" s="7">
        <v>0</v>
      </c>
      <c r="M311" s="5" t="s">
        <v>38</v>
      </c>
      <c r="N311" s="6">
        <v>40132</v>
      </c>
      <c r="O311" s="8">
        <v>43090</v>
      </c>
      <c r="P311" s="9">
        <f t="shared" si="49"/>
        <v>8.1041095890410961</v>
      </c>
      <c r="Q311" s="6"/>
      <c r="R311" s="6"/>
      <c r="S311" s="9">
        <f t="shared" si="50"/>
        <v>0</v>
      </c>
      <c r="T311" s="9">
        <f t="shared" si="60"/>
        <v>0</v>
      </c>
      <c r="U311" s="5"/>
      <c r="V311" s="5" t="s">
        <v>300</v>
      </c>
      <c r="W311" s="5" t="s">
        <v>302</v>
      </c>
      <c r="X311" s="5" t="s">
        <v>2873</v>
      </c>
      <c r="Y311" s="5" t="s">
        <v>2874</v>
      </c>
      <c r="Z311" s="5" t="s">
        <v>597</v>
      </c>
      <c r="AA311" s="5" t="s">
        <v>599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32">
        <f t="shared" si="51"/>
        <v>4</v>
      </c>
      <c r="AS311" s="32">
        <f t="shared" si="52"/>
        <v>2</v>
      </c>
      <c r="AT311" s="32">
        <f t="shared" si="53"/>
        <v>0</v>
      </c>
      <c r="AU311" s="32">
        <f t="shared" si="54"/>
        <v>0</v>
      </c>
      <c r="AV311" s="33">
        <f t="shared" si="55"/>
        <v>32.416438356164385</v>
      </c>
      <c r="AW311" s="5"/>
      <c r="AX311" s="2">
        <f t="shared" si="56"/>
        <v>38.416438356164385</v>
      </c>
      <c r="AY311" s="5"/>
      <c r="AZ311" s="5"/>
      <c r="BA311" s="5"/>
      <c r="BD311" s="10">
        <v>1</v>
      </c>
    </row>
    <row r="312" spans="1:56">
      <c r="A312" s="4">
        <v>311</v>
      </c>
      <c r="B312" s="5" t="s">
        <v>2875</v>
      </c>
      <c r="C312" s="5" t="s">
        <v>2876</v>
      </c>
      <c r="D312" s="5" t="s">
        <v>70</v>
      </c>
      <c r="E312" s="5" t="s">
        <v>274</v>
      </c>
      <c r="F312" s="6">
        <v>27208</v>
      </c>
      <c r="G312" s="5" t="s">
        <v>653</v>
      </c>
      <c r="H312" s="5" t="s">
        <v>652</v>
      </c>
      <c r="I312" s="5" t="s">
        <v>103</v>
      </c>
      <c r="J312" s="5" t="s">
        <v>3757</v>
      </c>
      <c r="K312" s="5" t="s">
        <v>25</v>
      </c>
      <c r="L312" s="7">
        <v>3</v>
      </c>
      <c r="M312" s="5" t="s">
        <v>38</v>
      </c>
      <c r="N312" s="6">
        <v>41639</v>
      </c>
      <c r="O312" s="8">
        <v>43090</v>
      </c>
      <c r="P312" s="9">
        <f t="shared" si="49"/>
        <v>3.9753424657534246</v>
      </c>
      <c r="Q312" s="6"/>
      <c r="R312" s="6"/>
      <c r="S312" s="9">
        <f t="shared" si="50"/>
        <v>0</v>
      </c>
      <c r="T312" s="9">
        <f t="shared" si="60"/>
        <v>0</v>
      </c>
      <c r="U312" s="5"/>
      <c r="V312" s="5" t="s">
        <v>463</v>
      </c>
      <c r="W312" s="5" t="s">
        <v>1379</v>
      </c>
      <c r="X312" s="5" t="s">
        <v>2877</v>
      </c>
      <c r="Y312" s="5" t="s">
        <v>1474</v>
      </c>
      <c r="Z312" s="5" t="s">
        <v>1029</v>
      </c>
      <c r="AA312" s="5" t="s">
        <v>1032</v>
      </c>
      <c r="AB312" s="5"/>
      <c r="AC312" s="5" t="s">
        <v>2878</v>
      </c>
      <c r="AD312" s="5" t="s">
        <v>2879</v>
      </c>
      <c r="AE312" s="5" t="s">
        <v>2880</v>
      </c>
      <c r="AF312" s="5" t="s">
        <v>1384</v>
      </c>
      <c r="AG312" s="6">
        <v>30459</v>
      </c>
      <c r="AH312" s="5" t="s">
        <v>49</v>
      </c>
      <c r="AI312" s="5" t="s">
        <v>103</v>
      </c>
      <c r="AJ312" s="5" t="s">
        <v>103</v>
      </c>
      <c r="AK312" s="5" t="s">
        <v>314</v>
      </c>
      <c r="AL312" s="5" t="s">
        <v>1686</v>
      </c>
      <c r="AM312" s="5" t="s">
        <v>2881</v>
      </c>
      <c r="AN312" s="5" t="s">
        <v>2882</v>
      </c>
      <c r="AO312" s="5" t="s">
        <v>199</v>
      </c>
      <c r="AP312" s="5" t="s">
        <v>1472</v>
      </c>
      <c r="AQ312" s="5"/>
      <c r="AR312" s="27">
        <f t="shared" si="51"/>
        <v>8</v>
      </c>
      <c r="AS312" s="27">
        <f t="shared" si="52"/>
        <v>4</v>
      </c>
      <c r="AT312" s="27">
        <f t="shared" si="53"/>
        <v>1.5</v>
      </c>
      <c r="AU312" s="27">
        <f t="shared" si="54"/>
        <v>0</v>
      </c>
      <c r="AV312" s="30">
        <f t="shared" si="55"/>
        <v>15.901369863013699</v>
      </c>
      <c r="AW312" s="5"/>
      <c r="AX312" s="17">
        <f t="shared" si="56"/>
        <v>29.401369863013699</v>
      </c>
      <c r="AY312" s="5"/>
      <c r="AZ312" s="5"/>
      <c r="BA312" s="5"/>
      <c r="BD312" s="10">
        <v>0</v>
      </c>
    </row>
    <row r="313" spans="1:56">
      <c r="A313" s="1">
        <v>312</v>
      </c>
      <c r="B313" s="12" t="s">
        <v>2886</v>
      </c>
      <c r="C313" s="12" t="s">
        <v>823</v>
      </c>
      <c r="D313" s="5" t="s">
        <v>2887</v>
      </c>
      <c r="E313" s="5" t="s">
        <v>960</v>
      </c>
      <c r="F313" s="5">
        <v>1976</v>
      </c>
      <c r="G313" s="5" t="s">
        <v>49</v>
      </c>
      <c r="H313" s="5" t="s">
        <v>103</v>
      </c>
      <c r="I313" s="5" t="s">
        <v>103</v>
      </c>
      <c r="J313" s="5" t="s">
        <v>3757</v>
      </c>
      <c r="K313" s="5" t="s">
        <v>25</v>
      </c>
      <c r="L313" s="7">
        <v>4</v>
      </c>
      <c r="M313" s="5" t="s">
        <v>38</v>
      </c>
      <c r="N313" s="6">
        <v>37991</v>
      </c>
      <c r="O313" s="8">
        <v>43090</v>
      </c>
      <c r="P313" s="9">
        <f t="shared" si="49"/>
        <v>13.96986301369863</v>
      </c>
      <c r="Q313" s="6">
        <v>43009</v>
      </c>
      <c r="R313" s="6">
        <v>43090</v>
      </c>
      <c r="S313" s="9">
        <f t="shared" si="50"/>
        <v>0.22191780821917809</v>
      </c>
      <c r="T313" s="9">
        <f>-4*MIN(5,S313)</f>
        <v>-0.88767123287671235</v>
      </c>
      <c r="U313" s="5"/>
      <c r="V313" s="5" t="s">
        <v>581</v>
      </c>
      <c r="W313" s="5" t="s">
        <v>583</v>
      </c>
      <c r="X313" s="5" t="s">
        <v>2888</v>
      </c>
      <c r="Y313" s="5" t="s">
        <v>2889</v>
      </c>
      <c r="Z313" s="5" t="s">
        <v>33</v>
      </c>
      <c r="AA313" s="5" t="s">
        <v>72</v>
      </c>
      <c r="AB313" s="5"/>
      <c r="AC313" s="5" t="s">
        <v>2883</v>
      </c>
      <c r="AD313" s="5" t="s">
        <v>1236</v>
      </c>
      <c r="AE313" s="5" t="s">
        <v>2885</v>
      </c>
      <c r="AF313" s="5" t="s">
        <v>1238</v>
      </c>
      <c r="AG313" s="6">
        <v>25377</v>
      </c>
      <c r="AH313" s="5" t="s">
        <v>2884</v>
      </c>
      <c r="AI313" s="5" t="s">
        <v>2890</v>
      </c>
      <c r="AJ313" s="5" t="s">
        <v>514</v>
      </c>
      <c r="AK313" s="5" t="s">
        <v>2077</v>
      </c>
      <c r="AL313" s="5" t="s">
        <v>2079</v>
      </c>
      <c r="AM313" s="5" t="s">
        <v>1116</v>
      </c>
      <c r="AN313" s="5" t="s">
        <v>1118</v>
      </c>
      <c r="AO313" s="5" t="s">
        <v>1250</v>
      </c>
      <c r="AP313" s="5" t="s">
        <v>1252</v>
      </c>
      <c r="AQ313" s="5"/>
      <c r="AR313" s="32">
        <f t="shared" si="51"/>
        <v>8</v>
      </c>
      <c r="AS313" s="32">
        <f t="shared" si="52"/>
        <v>4</v>
      </c>
      <c r="AT313" s="32">
        <f t="shared" si="53"/>
        <v>2</v>
      </c>
      <c r="AU313" s="32">
        <f t="shared" si="54"/>
        <v>0</v>
      </c>
      <c r="AV313" s="33">
        <f t="shared" si="55"/>
        <v>54.991780821917807</v>
      </c>
      <c r="AW313" s="5"/>
      <c r="AX313" s="2">
        <f t="shared" si="56"/>
        <v>68.991780821917814</v>
      </c>
      <c r="AY313" s="5"/>
      <c r="AZ313" s="5"/>
      <c r="BA313" s="5"/>
      <c r="BD313" s="10">
        <v>1</v>
      </c>
    </row>
    <row r="314" spans="1:56">
      <c r="A314" s="4">
        <v>313</v>
      </c>
      <c r="B314" s="5" t="s">
        <v>931</v>
      </c>
      <c r="C314" s="5" t="s">
        <v>395</v>
      </c>
      <c r="D314" s="5" t="s">
        <v>934</v>
      </c>
      <c r="E314" s="5" t="s">
        <v>1308</v>
      </c>
      <c r="F314" s="6">
        <v>28417</v>
      </c>
      <c r="G314" s="5" t="s">
        <v>49</v>
      </c>
      <c r="H314" s="5" t="s">
        <v>103</v>
      </c>
      <c r="I314" s="5" t="s">
        <v>103</v>
      </c>
      <c r="J314" s="5" t="s">
        <v>3759</v>
      </c>
      <c r="K314" s="5" t="s">
        <v>25</v>
      </c>
      <c r="L314" s="7">
        <v>3</v>
      </c>
      <c r="M314" s="5" t="s">
        <v>38</v>
      </c>
      <c r="N314" s="6">
        <v>40603</v>
      </c>
      <c r="O314" s="8">
        <v>43090</v>
      </c>
      <c r="P314" s="9">
        <f t="shared" si="49"/>
        <v>6.8136986301369866</v>
      </c>
      <c r="Q314" s="6">
        <v>39333</v>
      </c>
      <c r="R314" s="6">
        <v>40603</v>
      </c>
      <c r="S314" s="9">
        <f t="shared" si="50"/>
        <v>3.4794520547945207</v>
      </c>
      <c r="T314" s="9">
        <f>MIN(5,S314)</f>
        <v>3.4794520547945207</v>
      </c>
      <c r="U314" s="5"/>
      <c r="V314" s="5" t="s">
        <v>617</v>
      </c>
      <c r="W314" s="5" t="s">
        <v>910</v>
      </c>
      <c r="X314" s="5" t="s">
        <v>931</v>
      </c>
      <c r="Y314" s="5" t="s">
        <v>934</v>
      </c>
      <c r="Z314" s="5" t="s">
        <v>933</v>
      </c>
      <c r="AA314" s="5" t="s">
        <v>935</v>
      </c>
      <c r="AB314" s="5"/>
      <c r="AC314" s="5" t="s">
        <v>2891</v>
      </c>
      <c r="AD314" s="5" t="s">
        <v>282</v>
      </c>
      <c r="AE314" s="5" t="s">
        <v>2892</v>
      </c>
      <c r="AF314" s="5" t="s">
        <v>279</v>
      </c>
      <c r="AG314" s="6">
        <v>25684</v>
      </c>
      <c r="AH314" s="5" t="s">
        <v>49</v>
      </c>
      <c r="AI314" s="5" t="s">
        <v>103</v>
      </c>
      <c r="AJ314" s="5" t="s">
        <v>103</v>
      </c>
      <c r="AK314" s="5" t="s">
        <v>39</v>
      </c>
      <c r="AL314" s="5" t="s">
        <v>55</v>
      </c>
      <c r="AM314" s="5" t="s">
        <v>2893</v>
      </c>
      <c r="AN314" s="5" t="s">
        <v>1837</v>
      </c>
      <c r="AO314" s="5" t="s">
        <v>31</v>
      </c>
      <c r="AP314" s="5" t="s">
        <v>209</v>
      </c>
      <c r="AQ314" s="5"/>
      <c r="AR314" s="27">
        <f t="shared" si="51"/>
        <v>7</v>
      </c>
      <c r="AS314" s="27">
        <f t="shared" si="52"/>
        <v>4</v>
      </c>
      <c r="AT314" s="27">
        <f t="shared" si="53"/>
        <v>1.5</v>
      </c>
      <c r="AU314" s="27">
        <f t="shared" si="54"/>
        <v>0</v>
      </c>
      <c r="AV314" s="30">
        <f t="shared" si="55"/>
        <v>30.734246575342468</v>
      </c>
      <c r="AW314" s="5"/>
      <c r="AX314" s="17">
        <f t="shared" si="56"/>
        <v>43.234246575342468</v>
      </c>
      <c r="AY314" s="5"/>
      <c r="AZ314" s="5"/>
      <c r="BA314" s="5"/>
      <c r="BD314" s="10">
        <v>0</v>
      </c>
    </row>
    <row r="315" spans="1:56">
      <c r="A315" s="1">
        <v>314</v>
      </c>
      <c r="B315" s="12" t="s">
        <v>2894</v>
      </c>
      <c r="C315" s="12" t="s">
        <v>435</v>
      </c>
      <c r="D315" s="5" t="s">
        <v>2895</v>
      </c>
      <c r="E315" s="5" t="s">
        <v>439</v>
      </c>
      <c r="F315" s="6">
        <v>30092</v>
      </c>
      <c r="G315" s="5" t="s">
        <v>866</v>
      </c>
      <c r="H315" s="5" t="s">
        <v>867</v>
      </c>
      <c r="I315" s="5" t="s">
        <v>867</v>
      </c>
      <c r="J315" s="5" t="s">
        <v>24</v>
      </c>
      <c r="K315" s="5" t="s">
        <v>25</v>
      </c>
      <c r="L315" s="7">
        <v>0</v>
      </c>
      <c r="M315" s="5" t="s">
        <v>38</v>
      </c>
      <c r="N315" s="6">
        <v>40178</v>
      </c>
      <c r="O315" s="8">
        <v>43090</v>
      </c>
      <c r="P315" s="9">
        <f t="shared" si="49"/>
        <v>7.978082191780822</v>
      </c>
      <c r="Q315" s="6"/>
      <c r="R315" s="6"/>
      <c r="S315" s="9">
        <f t="shared" si="50"/>
        <v>0</v>
      </c>
      <c r="T315" s="9">
        <f>MIN(5,S315)</f>
        <v>0</v>
      </c>
      <c r="U315" s="5"/>
      <c r="V315" s="5" t="s">
        <v>255</v>
      </c>
      <c r="W315" s="5" t="s">
        <v>613</v>
      </c>
      <c r="X315" s="5" t="s">
        <v>2896</v>
      </c>
      <c r="Y315" s="5" t="s">
        <v>2897</v>
      </c>
      <c r="Z315" s="5" t="s">
        <v>107</v>
      </c>
      <c r="AA315" s="5" t="s">
        <v>110</v>
      </c>
      <c r="AB315" s="5"/>
      <c r="AC315" s="5" t="s">
        <v>749</v>
      </c>
      <c r="AD315" s="5" t="s">
        <v>2898</v>
      </c>
      <c r="AE315" s="5" t="s">
        <v>2900</v>
      </c>
      <c r="AF315" s="5" t="s">
        <v>2901</v>
      </c>
      <c r="AG315" s="6">
        <v>30616</v>
      </c>
      <c r="AH315" s="5" t="s">
        <v>2899</v>
      </c>
      <c r="AI315" s="5" t="s">
        <v>2902</v>
      </c>
      <c r="AJ315" s="5" t="s">
        <v>964</v>
      </c>
      <c r="AK315" s="5" t="s">
        <v>23</v>
      </c>
      <c r="AL315" s="5" t="s">
        <v>1291</v>
      </c>
      <c r="AM315" s="5" t="s">
        <v>2903</v>
      </c>
      <c r="AN315" s="5" t="s">
        <v>2904</v>
      </c>
      <c r="AO315" s="5" t="s">
        <v>2431</v>
      </c>
      <c r="AP315" s="5" t="s">
        <v>2433</v>
      </c>
      <c r="AQ315" s="5"/>
      <c r="AR315" s="32">
        <f t="shared" si="51"/>
        <v>4</v>
      </c>
      <c r="AS315" s="32">
        <f t="shared" si="52"/>
        <v>4</v>
      </c>
      <c r="AT315" s="32">
        <f t="shared" si="53"/>
        <v>0</v>
      </c>
      <c r="AU315" s="32">
        <f t="shared" si="54"/>
        <v>0</v>
      </c>
      <c r="AV315" s="33">
        <f t="shared" si="55"/>
        <v>31.912328767123288</v>
      </c>
      <c r="AW315" s="5"/>
      <c r="AX315" s="2">
        <f t="shared" si="56"/>
        <v>39.912328767123284</v>
      </c>
      <c r="AY315" s="5"/>
      <c r="AZ315" s="5"/>
      <c r="BA315" s="5"/>
      <c r="BD315" s="10">
        <v>1</v>
      </c>
    </row>
    <row r="316" spans="1:56">
      <c r="A316" s="4">
        <v>315</v>
      </c>
      <c r="B316" s="5" t="s">
        <v>2905</v>
      </c>
      <c r="C316" s="5" t="s">
        <v>1093</v>
      </c>
      <c r="D316" s="5" t="s">
        <v>2906</v>
      </c>
      <c r="E316" s="5" t="s">
        <v>1094</v>
      </c>
      <c r="F316" s="6">
        <v>22397</v>
      </c>
      <c r="G316" s="5" t="s">
        <v>49</v>
      </c>
      <c r="H316" s="5" t="s">
        <v>103</v>
      </c>
      <c r="I316" s="5" t="s">
        <v>103</v>
      </c>
      <c r="J316" s="5" t="s">
        <v>3757</v>
      </c>
      <c r="K316" s="5" t="s">
        <v>25</v>
      </c>
      <c r="L316" s="7">
        <v>3</v>
      </c>
      <c r="M316" s="5" t="s">
        <v>38</v>
      </c>
      <c r="N316" s="6">
        <v>38714</v>
      </c>
      <c r="O316" s="8">
        <v>43090</v>
      </c>
      <c r="P316" s="9">
        <f t="shared" si="49"/>
        <v>11.989041095890411</v>
      </c>
      <c r="Q316" s="6">
        <v>30212</v>
      </c>
      <c r="R316" s="6">
        <v>38713</v>
      </c>
      <c r="S316" s="9">
        <f t="shared" si="50"/>
        <v>23.290410958904111</v>
      </c>
      <c r="T316" s="9">
        <f>MIN(10,S316)</f>
        <v>10</v>
      </c>
      <c r="U316" s="5"/>
      <c r="V316" s="5" t="s">
        <v>2907</v>
      </c>
      <c r="W316" s="5" t="s">
        <v>2909</v>
      </c>
      <c r="X316" s="5" t="s">
        <v>2908</v>
      </c>
      <c r="Y316" s="5" t="s">
        <v>2910</v>
      </c>
      <c r="Z316" s="5" t="s">
        <v>2176</v>
      </c>
      <c r="AA316" s="5" t="s">
        <v>2178</v>
      </c>
      <c r="AB316" s="5"/>
      <c r="AC316" s="5" t="s">
        <v>2911</v>
      </c>
      <c r="AD316" s="5" t="s">
        <v>192</v>
      </c>
      <c r="AE316" s="5" t="s">
        <v>2912</v>
      </c>
      <c r="AF316" s="5" t="s">
        <v>194</v>
      </c>
      <c r="AG316" s="6">
        <v>21391</v>
      </c>
      <c r="AH316" s="5" t="s">
        <v>523</v>
      </c>
      <c r="AI316" s="5" t="s">
        <v>524</v>
      </c>
      <c r="AJ316" s="5" t="s">
        <v>103</v>
      </c>
      <c r="AK316" s="5" t="s">
        <v>105</v>
      </c>
      <c r="AL316" s="5" t="s">
        <v>108</v>
      </c>
      <c r="AM316" s="5" t="s">
        <v>2913</v>
      </c>
      <c r="AN316" s="5" t="s">
        <v>2914</v>
      </c>
      <c r="AO316" s="5" t="s">
        <v>410</v>
      </c>
      <c r="AP316" s="5" t="s">
        <v>413</v>
      </c>
      <c r="AQ316" s="5"/>
      <c r="AR316" s="27">
        <f t="shared" si="51"/>
        <v>8</v>
      </c>
      <c r="AS316" s="27">
        <f t="shared" si="52"/>
        <v>4</v>
      </c>
      <c r="AT316" s="27">
        <f t="shared" si="53"/>
        <v>1.5</v>
      </c>
      <c r="AU316" s="27">
        <f t="shared" si="54"/>
        <v>0</v>
      </c>
      <c r="AV316" s="30">
        <f t="shared" si="55"/>
        <v>57.956164383561642</v>
      </c>
      <c r="AW316" s="5"/>
      <c r="AX316" s="17">
        <f t="shared" si="56"/>
        <v>71.456164383561642</v>
      </c>
      <c r="AY316" s="5"/>
      <c r="AZ316" s="5"/>
      <c r="BA316" s="5"/>
      <c r="BD316" s="10">
        <v>0</v>
      </c>
    </row>
    <row r="317" spans="1:56">
      <c r="A317" s="1">
        <v>316</v>
      </c>
      <c r="B317" s="12" t="s">
        <v>2915</v>
      </c>
      <c r="C317" s="12" t="s">
        <v>2453</v>
      </c>
      <c r="D317" s="5" t="s">
        <v>2916</v>
      </c>
      <c r="E317" s="5" t="s">
        <v>2455</v>
      </c>
      <c r="F317" s="6">
        <v>27829</v>
      </c>
      <c r="G317" s="5" t="s">
        <v>49</v>
      </c>
      <c r="H317" s="5" t="s">
        <v>103</v>
      </c>
      <c r="I317" s="5" t="s">
        <v>103</v>
      </c>
      <c r="J317" s="5" t="s">
        <v>3759</v>
      </c>
      <c r="K317" s="5" t="s">
        <v>25</v>
      </c>
      <c r="L317" s="7">
        <v>3</v>
      </c>
      <c r="M317" s="5" t="s">
        <v>38</v>
      </c>
      <c r="N317" s="6">
        <v>37923</v>
      </c>
      <c r="O317" s="8">
        <v>43090</v>
      </c>
      <c r="P317" s="9">
        <f t="shared" si="49"/>
        <v>14.156164383561643</v>
      </c>
      <c r="Q317" s="6"/>
      <c r="R317" s="6"/>
      <c r="S317" s="9">
        <f t="shared" si="50"/>
        <v>0</v>
      </c>
      <c r="T317" s="9">
        <f>MIN(5,S317)</f>
        <v>0</v>
      </c>
      <c r="U317" s="5"/>
      <c r="V317" s="5" t="s">
        <v>1365</v>
      </c>
      <c r="W317" s="5" t="s">
        <v>1367</v>
      </c>
      <c r="X317" s="5" t="s">
        <v>2917</v>
      </c>
      <c r="Y317" s="5" t="s">
        <v>2918</v>
      </c>
      <c r="Z317" s="5" t="s">
        <v>41</v>
      </c>
      <c r="AA317" s="5" t="s">
        <v>63</v>
      </c>
      <c r="AB317" s="5"/>
      <c r="AC317" s="5" t="s">
        <v>2919</v>
      </c>
      <c r="AD317" s="5" t="s">
        <v>2920</v>
      </c>
      <c r="AE317" s="5" t="s">
        <v>2921</v>
      </c>
      <c r="AF317" s="5" t="s">
        <v>2922</v>
      </c>
      <c r="AG317" s="6">
        <v>25808</v>
      </c>
      <c r="AH317" s="5" t="s">
        <v>49</v>
      </c>
      <c r="AI317" s="5" t="s">
        <v>103</v>
      </c>
      <c r="AJ317" s="5" t="s">
        <v>103</v>
      </c>
      <c r="AK317" s="5" t="s">
        <v>119</v>
      </c>
      <c r="AL317" s="5" t="s">
        <v>797</v>
      </c>
      <c r="AM317" s="5" t="s">
        <v>2923</v>
      </c>
      <c r="AN317" s="5" t="s">
        <v>2925</v>
      </c>
      <c r="AO317" s="5" t="s">
        <v>2924</v>
      </c>
      <c r="AP317" s="5" t="s">
        <v>2926</v>
      </c>
      <c r="AQ317" s="5"/>
      <c r="AR317" s="32">
        <f t="shared" si="51"/>
        <v>7</v>
      </c>
      <c r="AS317" s="32">
        <f t="shared" si="52"/>
        <v>4</v>
      </c>
      <c r="AT317" s="32">
        <f t="shared" si="53"/>
        <v>1.5</v>
      </c>
      <c r="AU317" s="32">
        <f t="shared" si="54"/>
        <v>0</v>
      </c>
      <c r="AV317" s="33">
        <f t="shared" si="55"/>
        <v>56.624657534246573</v>
      </c>
      <c r="AW317" s="5"/>
      <c r="AX317" s="2">
        <f t="shared" si="56"/>
        <v>69.12465753424658</v>
      </c>
      <c r="AY317" s="5"/>
      <c r="AZ317" s="5"/>
      <c r="BA317" s="5"/>
      <c r="BD317" s="10">
        <v>1</v>
      </c>
    </row>
    <row r="318" spans="1:56">
      <c r="A318" s="4">
        <v>317</v>
      </c>
      <c r="B318" s="5" t="s">
        <v>2719</v>
      </c>
      <c r="C318" s="5" t="s">
        <v>181</v>
      </c>
      <c r="D318" s="5" t="s">
        <v>2720</v>
      </c>
      <c r="E318" s="5" t="s">
        <v>2927</v>
      </c>
      <c r="F318" s="6">
        <v>30410</v>
      </c>
      <c r="G318" s="5" t="s">
        <v>76</v>
      </c>
      <c r="H318" s="5" t="s">
        <v>102</v>
      </c>
      <c r="I318" s="5" t="s">
        <v>103</v>
      </c>
      <c r="J318" s="5" t="s">
        <v>3759</v>
      </c>
      <c r="K318" s="5" t="s">
        <v>25</v>
      </c>
      <c r="L318" s="7">
        <v>2</v>
      </c>
      <c r="M318" s="5" t="s">
        <v>38</v>
      </c>
      <c r="N318" s="6">
        <v>40510</v>
      </c>
      <c r="O318" s="8">
        <v>43090</v>
      </c>
      <c r="P318" s="9">
        <f t="shared" si="49"/>
        <v>7.0684931506849313</v>
      </c>
      <c r="Q318" s="6"/>
      <c r="R318" s="6"/>
      <c r="S318" s="9">
        <f t="shared" si="50"/>
        <v>0</v>
      </c>
      <c r="T318" s="9">
        <f>MIN(5,S318)</f>
        <v>0</v>
      </c>
      <c r="U318" s="5"/>
      <c r="V318" s="5" t="s">
        <v>83</v>
      </c>
      <c r="W318" s="5" t="s">
        <v>1897</v>
      </c>
      <c r="X318" s="5" t="s">
        <v>2719</v>
      </c>
      <c r="Y318" s="5" t="s">
        <v>2720</v>
      </c>
      <c r="Z318" s="5" t="s">
        <v>738</v>
      </c>
      <c r="AA318" s="5" t="s">
        <v>739</v>
      </c>
      <c r="AB318" s="5"/>
      <c r="AC318" s="5" t="s">
        <v>2928</v>
      </c>
      <c r="AD318" s="5" t="s">
        <v>2929</v>
      </c>
      <c r="AE318" s="5" t="s">
        <v>2930</v>
      </c>
      <c r="AF318" s="5" t="s">
        <v>2931</v>
      </c>
      <c r="AG318" s="6">
        <v>35239</v>
      </c>
      <c r="AH318" s="5" t="s">
        <v>212</v>
      </c>
      <c r="AI318" s="5" t="s">
        <v>213</v>
      </c>
      <c r="AJ318" s="5" t="s">
        <v>213</v>
      </c>
      <c r="AK318" s="5" t="s">
        <v>1000</v>
      </c>
      <c r="AL318" s="5" t="s">
        <v>1002</v>
      </c>
      <c r="AM318" s="5" t="s">
        <v>2933</v>
      </c>
      <c r="AN318" s="5" t="s">
        <v>2934</v>
      </c>
      <c r="AO318" s="5" t="s">
        <v>2932</v>
      </c>
      <c r="AP318" s="5" t="s">
        <v>2935</v>
      </c>
      <c r="AQ318" s="5"/>
      <c r="AR318" s="27">
        <f t="shared" si="51"/>
        <v>7</v>
      </c>
      <c r="AS318" s="27">
        <f t="shared" si="52"/>
        <v>4</v>
      </c>
      <c r="AT318" s="27">
        <f t="shared" si="53"/>
        <v>1</v>
      </c>
      <c r="AU318" s="27">
        <f t="shared" si="54"/>
        <v>0</v>
      </c>
      <c r="AV318" s="30">
        <f t="shared" si="55"/>
        <v>28.273972602739725</v>
      </c>
      <c r="AW318" s="5"/>
      <c r="AX318" s="17">
        <f t="shared" si="56"/>
        <v>40.273972602739725</v>
      </c>
      <c r="AY318" s="5"/>
      <c r="AZ318" s="5"/>
      <c r="BA318" s="5"/>
      <c r="BD318" s="10">
        <v>0</v>
      </c>
    </row>
    <row r="319" spans="1:56">
      <c r="A319" s="1">
        <v>318</v>
      </c>
      <c r="B319" s="12" t="s">
        <v>2936</v>
      </c>
      <c r="C319" s="12" t="s">
        <v>2453</v>
      </c>
      <c r="D319" s="5" t="s">
        <v>2937</v>
      </c>
      <c r="E319" s="5" t="s">
        <v>2455</v>
      </c>
      <c r="F319" s="6">
        <v>26456</v>
      </c>
      <c r="G319" s="5" t="s">
        <v>49</v>
      </c>
      <c r="H319" s="5" t="s">
        <v>103</v>
      </c>
      <c r="I319" s="5" t="s">
        <v>103</v>
      </c>
      <c r="J319" s="5" t="s">
        <v>24</v>
      </c>
      <c r="K319" s="5" t="s">
        <v>37</v>
      </c>
      <c r="L319" s="7">
        <v>0</v>
      </c>
      <c r="M319" s="5" t="s">
        <v>38</v>
      </c>
      <c r="N319" s="6">
        <v>39431</v>
      </c>
      <c r="O319" s="8">
        <v>43090</v>
      </c>
      <c r="P319" s="9">
        <f t="shared" si="49"/>
        <v>10.024657534246575</v>
      </c>
      <c r="Q319" s="6">
        <v>36148</v>
      </c>
      <c r="R319" s="6">
        <v>39386</v>
      </c>
      <c r="S319" s="9">
        <f t="shared" si="50"/>
        <v>8.8712328767123285</v>
      </c>
      <c r="T319" s="9">
        <f>MIN(5,S319)</f>
        <v>5</v>
      </c>
      <c r="U319" s="5"/>
      <c r="V319" s="6" t="s">
        <v>1052</v>
      </c>
      <c r="W319" s="5" t="s">
        <v>1054</v>
      </c>
      <c r="X319" s="5" t="s">
        <v>2938</v>
      </c>
      <c r="Y319" s="5" t="s">
        <v>2939</v>
      </c>
      <c r="Z319" s="5" t="s">
        <v>1194</v>
      </c>
      <c r="AA319" s="5" t="s">
        <v>1196</v>
      </c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32">
        <f t="shared" si="51"/>
        <v>4</v>
      </c>
      <c r="AS319" s="32">
        <f t="shared" si="52"/>
        <v>2</v>
      </c>
      <c r="AT319" s="32">
        <f t="shared" si="53"/>
        <v>0</v>
      </c>
      <c r="AU319" s="32">
        <f t="shared" si="54"/>
        <v>0</v>
      </c>
      <c r="AV319" s="33">
        <f t="shared" si="55"/>
        <v>45.098630136986301</v>
      </c>
      <c r="AW319" s="5"/>
      <c r="AX319" s="2">
        <f t="shared" si="56"/>
        <v>51.098630136986301</v>
      </c>
      <c r="AY319" s="5"/>
      <c r="AZ319" s="5"/>
      <c r="BA319" s="5"/>
      <c r="BD319" s="10">
        <v>1</v>
      </c>
    </row>
    <row r="320" spans="1:56">
      <c r="A320" s="4">
        <v>319</v>
      </c>
      <c r="B320" s="5" t="s">
        <v>1013</v>
      </c>
      <c r="C320" s="5" t="s">
        <v>105</v>
      </c>
      <c r="D320" s="5" t="s">
        <v>2940</v>
      </c>
      <c r="E320" s="5" t="s">
        <v>108</v>
      </c>
      <c r="F320" s="6">
        <v>31335</v>
      </c>
      <c r="G320" s="5" t="s">
        <v>49</v>
      </c>
      <c r="H320" s="5" t="s">
        <v>103</v>
      </c>
      <c r="I320" s="5" t="s">
        <v>103</v>
      </c>
      <c r="J320" s="5" t="s">
        <v>3757</v>
      </c>
      <c r="K320" s="5" t="s">
        <v>25</v>
      </c>
      <c r="L320" s="7">
        <v>1</v>
      </c>
      <c r="M320" s="5" t="s">
        <v>38</v>
      </c>
      <c r="N320" s="6">
        <v>40156</v>
      </c>
      <c r="O320" s="8">
        <v>43090</v>
      </c>
      <c r="P320" s="9">
        <f t="shared" si="49"/>
        <v>8.0383561643835613</v>
      </c>
      <c r="Q320" s="6"/>
      <c r="R320" s="6"/>
      <c r="S320" s="9">
        <f t="shared" si="50"/>
        <v>0</v>
      </c>
      <c r="T320" s="9">
        <f>MIN(5,S320)</f>
        <v>0</v>
      </c>
      <c r="U320" s="5"/>
      <c r="V320" s="5" t="s">
        <v>294</v>
      </c>
      <c r="W320" s="5" t="s">
        <v>2941</v>
      </c>
      <c r="X320" s="5" t="s">
        <v>1013</v>
      </c>
      <c r="Y320" s="5" t="s">
        <v>2940</v>
      </c>
      <c r="Z320" s="5" t="s">
        <v>738</v>
      </c>
      <c r="AA320" s="5" t="s">
        <v>739</v>
      </c>
      <c r="AB320" s="5"/>
      <c r="AC320" s="5" t="s">
        <v>2942</v>
      </c>
      <c r="AD320" s="5" t="s">
        <v>782</v>
      </c>
      <c r="AE320" s="5" t="s">
        <v>2943</v>
      </c>
      <c r="AF320" s="5" t="s">
        <v>1127</v>
      </c>
      <c r="AG320" s="6">
        <v>34905</v>
      </c>
      <c r="AH320" s="5" t="s">
        <v>49</v>
      </c>
      <c r="AI320" s="5" t="s">
        <v>103</v>
      </c>
      <c r="AJ320" s="5" t="s">
        <v>103</v>
      </c>
      <c r="AK320" s="5" t="s">
        <v>555</v>
      </c>
      <c r="AL320" s="5" t="s">
        <v>517</v>
      </c>
      <c r="AM320" s="5" t="s">
        <v>2277</v>
      </c>
      <c r="AN320" s="5" t="s">
        <v>2279</v>
      </c>
      <c r="AO320" s="5" t="s">
        <v>1397</v>
      </c>
      <c r="AP320" s="5" t="s">
        <v>1399</v>
      </c>
      <c r="AQ320" s="5"/>
      <c r="AR320" s="27">
        <f t="shared" si="51"/>
        <v>8</v>
      </c>
      <c r="AS320" s="27">
        <f t="shared" si="52"/>
        <v>4</v>
      </c>
      <c r="AT320" s="27">
        <f t="shared" si="53"/>
        <v>0.5</v>
      </c>
      <c r="AU320" s="27">
        <f t="shared" si="54"/>
        <v>0</v>
      </c>
      <c r="AV320" s="30">
        <f t="shared" si="55"/>
        <v>32.153424657534245</v>
      </c>
      <c r="AW320" s="5"/>
      <c r="AX320" s="17">
        <f t="shared" si="56"/>
        <v>44.653424657534245</v>
      </c>
      <c r="AY320" s="5" t="s">
        <v>4098</v>
      </c>
      <c r="AZ320" s="5" t="s">
        <v>4100</v>
      </c>
      <c r="BA320" s="5" t="s">
        <v>4105</v>
      </c>
      <c r="BD320" s="10">
        <v>0</v>
      </c>
    </row>
    <row r="321" spans="1:56">
      <c r="A321" s="1">
        <v>320</v>
      </c>
      <c r="B321" s="12" t="s">
        <v>2945</v>
      </c>
      <c r="C321" s="12" t="s">
        <v>360</v>
      </c>
      <c r="D321" s="5" t="s">
        <v>2946</v>
      </c>
      <c r="E321" s="5" t="s">
        <v>362</v>
      </c>
      <c r="F321" s="6">
        <v>27176</v>
      </c>
      <c r="G321" s="5" t="s">
        <v>727</v>
      </c>
      <c r="H321" s="5" t="s">
        <v>728</v>
      </c>
      <c r="I321" s="5" t="s">
        <v>137</v>
      </c>
      <c r="J321" s="5" t="s">
        <v>24</v>
      </c>
      <c r="K321" s="5" t="s">
        <v>25</v>
      </c>
      <c r="L321" s="7">
        <v>0</v>
      </c>
      <c r="M321" s="5" t="s">
        <v>38</v>
      </c>
      <c r="N321" s="6">
        <v>40178</v>
      </c>
      <c r="O321" s="8">
        <v>43090</v>
      </c>
      <c r="P321" s="9">
        <f t="shared" si="49"/>
        <v>7.978082191780822</v>
      </c>
      <c r="Q321" s="6">
        <v>37257</v>
      </c>
      <c r="R321" s="6">
        <v>40178</v>
      </c>
      <c r="S321" s="9">
        <f t="shared" si="50"/>
        <v>8.0027397260273965</v>
      </c>
      <c r="T321" s="9">
        <f>MIN(10,S321)</f>
        <v>8.0027397260273965</v>
      </c>
      <c r="U321" s="5"/>
      <c r="V321" s="5" t="s">
        <v>23</v>
      </c>
      <c r="W321" s="5" t="s">
        <v>66</v>
      </c>
      <c r="X321" s="5" t="s">
        <v>2947</v>
      </c>
      <c r="Y321" s="5" t="s">
        <v>2948</v>
      </c>
      <c r="Z321" s="5" t="s">
        <v>29</v>
      </c>
      <c r="AA321" s="5" t="s">
        <v>62</v>
      </c>
      <c r="AB321" s="5"/>
      <c r="AC321" s="5" t="s">
        <v>2944</v>
      </c>
      <c r="AD321" s="5" t="s">
        <v>683</v>
      </c>
      <c r="AE321" s="5" t="s">
        <v>2949</v>
      </c>
      <c r="AF321" s="5" t="s">
        <v>1910</v>
      </c>
      <c r="AG321" s="5">
        <v>1954</v>
      </c>
      <c r="AH321" s="5" t="s">
        <v>627</v>
      </c>
      <c r="AI321" s="5" t="s">
        <v>628</v>
      </c>
      <c r="AJ321" s="5" t="s">
        <v>103</v>
      </c>
      <c r="AK321" s="5" t="s">
        <v>2950</v>
      </c>
      <c r="AL321" s="5" t="s">
        <v>2952</v>
      </c>
      <c r="AM321" s="5" t="s">
        <v>2951</v>
      </c>
      <c r="AN321" s="5" t="s">
        <v>2953</v>
      </c>
      <c r="AO321" s="5" t="s">
        <v>174</v>
      </c>
      <c r="AP321" s="5" t="s">
        <v>172</v>
      </c>
      <c r="AQ321" s="5"/>
      <c r="AR321" s="32">
        <f t="shared" si="51"/>
        <v>4</v>
      </c>
      <c r="AS321" s="32">
        <f t="shared" si="52"/>
        <v>4</v>
      </c>
      <c r="AT321" s="32">
        <f t="shared" si="53"/>
        <v>0</v>
      </c>
      <c r="AU321" s="32">
        <f t="shared" si="54"/>
        <v>0</v>
      </c>
      <c r="AV321" s="33">
        <f t="shared" si="55"/>
        <v>39.915068493150685</v>
      </c>
      <c r="AW321" s="5"/>
      <c r="AX321" s="2">
        <f t="shared" si="56"/>
        <v>47.915068493150685</v>
      </c>
      <c r="AY321" s="5"/>
      <c r="AZ321" s="5"/>
      <c r="BA321" s="5"/>
      <c r="BD321" s="10">
        <v>1</v>
      </c>
    </row>
    <row r="322" spans="1:56">
      <c r="A322" s="4">
        <v>321</v>
      </c>
      <c r="B322" s="5" t="s">
        <v>2954</v>
      </c>
      <c r="C322" s="5" t="s">
        <v>1524</v>
      </c>
      <c r="D322" s="5" t="s">
        <v>2956</v>
      </c>
      <c r="E322" s="5" t="s">
        <v>2957</v>
      </c>
      <c r="F322" s="6">
        <v>31485</v>
      </c>
      <c r="G322" s="5" t="s">
        <v>2955</v>
      </c>
      <c r="H322" s="5" t="s">
        <v>2958</v>
      </c>
      <c r="I322" s="5" t="s">
        <v>184</v>
      </c>
      <c r="J322" s="5" t="s">
        <v>3758</v>
      </c>
      <c r="K322" s="5" t="s">
        <v>37</v>
      </c>
      <c r="L322" s="7">
        <v>0</v>
      </c>
      <c r="M322" s="5" t="s">
        <v>38</v>
      </c>
      <c r="N322" s="6">
        <v>42697</v>
      </c>
      <c r="O322" s="8">
        <v>43090</v>
      </c>
      <c r="P322" s="9">
        <f t="shared" ref="P322:P385" si="61">(O322-N322)/365</f>
        <v>1.0767123287671232</v>
      </c>
      <c r="Q322" s="6"/>
      <c r="R322" s="6"/>
      <c r="S322" s="9">
        <f t="shared" ref="S322:S348" si="62">(R322-Q322)/365</f>
        <v>0</v>
      </c>
      <c r="T322" s="9">
        <f t="shared" ref="T322:T328" si="63">MIN(5,S322)</f>
        <v>0</v>
      </c>
      <c r="U322" s="5"/>
      <c r="V322" s="5" t="s">
        <v>748</v>
      </c>
      <c r="W322" s="5" t="s">
        <v>2959</v>
      </c>
      <c r="X322" s="5" t="s">
        <v>2954</v>
      </c>
      <c r="Y322" s="5" t="s">
        <v>2956</v>
      </c>
      <c r="Z322" s="5" t="s">
        <v>597</v>
      </c>
      <c r="AA322" s="5" t="s">
        <v>2413</v>
      </c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27">
        <f t="shared" ref="AR322:AR385" si="64">IF(J322="Pr",10,IF(J322="MCA",8,IF(J322="MCB",7,IF(J322="MAA",4,IF(J322="MAB",2,0)))))</f>
        <v>2</v>
      </c>
      <c r="AS322" s="27">
        <f t="shared" ref="AS322:AS385" si="65">IF(K322="Marié",4,IF(K322="Célibataire&gt;45",4,2))</f>
        <v>2</v>
      </c>
      <c r="AT322" s="27">
        <f t="shared" ref="AT322:AT385" si="66">IF(L322&gt;4,2,0.5*L322)</f>
        <v>0</v>
      </c>
      <c r="AU322" s="27">
        <f t="shared" ref="AU322:AU385" si="67">IF(M322="Ens_Univ",4,IF(M322="Trav_Sect",2,0))</f>
        <v>0</v>
      </c>
      <c r="AV322" s="30">
        <f t="shared" ref="AV322:AV385" si="68">(4*P322)+T322</f>
        <v>4.3068493150684928</v>
      </c>
      <c r="AW322" s="5"/>
      <c r="AX322" s="17">
        <f t="shared" ref="AX322:AX385" si="69">SUM(AR322:AV322)</f>
        <v>8.3068493150684937</v>
      </c>
      <c r="AY322" s="5"/>
      <c r="AZ322" s="5"/>
      <c r="BA322" s="5"/>
      <c r="BD322" s="10">
        <v>0</v>
      </c>
    </row>
    <row r="323" spans="1:56">
      <c r="A323" s="1">
        <v>322</v>
      </c>
      <c r="B323" s="12" t="s">
        <v>2786</v>
      </c>
      <c r="C323" s="12" t="s">
        <v>2960</v>
      </c>
      <c r="D323" s="5" t="s">
        <v>2239</v>
      </c>
      <c r="E323" s="5" t="s">
        <v>2961</v>
      </c>
      <c r="F323" s="6">
        <v>30274</v>
      </c>
      <c r="G323" s="5" t="s">
        <v>49</v>
      </c>
      <c r="H323" s="5" t="s">
        <v>103</v>
      </c>
      <c r="I323" s="5" t="s">
        <v>103</v>
      </c>
      <c r="J323" s="5" t="s">
        <v>24</v>
      </c>
      <c r="K323" s="5" t="s">
        <v>25</v>
      </c>
      <c r="L323" s="7">
        <v>3</v>
      </c>
      <c r="M323" s="5" t="s">
        <v>38</v>
      </c>
      <c r="N323" s="6">
        <v>39802</v>
      </c>
      <c r="O323" s="8">
        <v>43090</v>
      </c>
      <c r="P323" s="9">
        <f t="shared" si="61"/>
        <v>9.0082191780821912</v>
      </c>
      <c r="Q323" s="6"/>
      <c r="R323" s="6"/>
      <c r="S323" s="9">
        <f t="shared" si="62"/>
        <v>0</v>
      </c>
      <c r="T323" s="9">
        <f t="shared" si="63"/>
        <v>0</v>
      </c>
      <c r="U323" s="5"/>
      <c r="V323" s="5" t="s">
        <v>1493</v>
      </c>
      <c r="W323" s="5" t="s">
        <v>1494</v>
      </c>
      <c r="X323" s="5" t="s">
        <v>2962</v>
      </c>
      <c r="Y323" s="5" t="s">
        <v>2963</v>
      </c>
      <c r="Z323" s="5" t="s">
        <v>2593</v>
      </c>
      <c r="AA323" s="5" t="s">
        <v>2595</v>
      </c>
      <c r="AB323" s="5"/>
      <c r="AC323" s="5" t="s">
        <v>1154</v>
      </c>
      <c r="AD323" s="5" t="s">
        <v>580</v>
      </c>
      <c r="AE323" s="5" t="s">
        <v>1156</v>
      </c>
      <c r="AF323" s="5" t="s">
        <v>1112</v>
      </c>
      <c r="AG323" s="6">
        <v>30792</v>
      </c>
      <c r="AH323" s="5" t="s">
        <v>416</v>
      </c>
      <c r="AI323" s="5" t="s">
        <v>2081</v>
      </c>
      <c r="AJ323" s="5" t="s">
        <v>103</v>
      </c>
      <c r="AK323" s="5" t="s">
        <v>373</v>
      </c>
      <c r="AL323" s="5" t="s">
        <v>375</v>
      </c>
      <c r="AM323" s="5" t="s">
        <v>2964</v>
      </c>
      <c r="AN323" s="5" t="s">
        <v>2965</v>
      </c>
      <c r="AO323" s="5" t="s">
        <v>410</v>
      </c>
      <c r="AP323" s="5" t="s">
        <v>413</v>
      </c>
      <c r="AQ323" s="5"/>
      <c r="AR323" s="32">
        <f t="shared" si="64"/>
        <v>4</v>
      </c>
      <c r="AS323" s="32">
        <f t="shared" si="65"/>
        <v>4</v>
      </c>
      <c r="AT323" s="32">
        <f t="shared" si="66"/>
        <v>1.5</v>
      </c>
      <c r="AU323" s="32">
        <f t="shared" si="67"/>
        <v>0</v>
      </c>
      <c r="AV323" s="33">
        <f t="shared" si="68"/>
        <v>36.032876712328765</v>
      </c>
      <c r="AW323" s="5"/>
      <c r="AX323" s="2">
        <f t="shared" si="69"/>
        <v>45.532876712328765</v>
      </c>
      <c r="AY323" s="5"/>
      <c r="AZ323" s="5"/>
      <c r="BA323" s="5"/>
      <c r="BD323" s="10">
        <v>1</v>
      </c>
    </row>
    <row r="324" spans="1:56">
      <c r="A324" s="4">
        <v>323</v>
      </c>
      <c r="B324" s="5" t="s">
        <v>2966</v>
      </c>
      <c r="C324" s="5" t="s">
        <v>205</v>
      </c>
      <c r="D324" s="5" t="s">
        <v>2968</v>
      </c>
      <c r="E324" s="5" t="s">
        <v>207</v>
      </c>
      <c r="F324" s="6">
        <v>28284</v>
      </c>
      <c r="G324" s="5" t="s">
        <v>2967</v>
      </c>
      <c r="H324" s="5" t="s">
        <v>632</v>
      </c>
      <c r="I324" s="5" t="s">
        <v>514</v>
      </c>
      <c r="J324" s="5" t="s">
        <v>3759</v>
      </c>
      <c r="K324" s="5" t="s">
        <v>25</v>
      </c>
      <c r="L324" s="7">
        <v>2</v>
      </c>
      <c r="M324" s="5" t="s">
        <v>863</v>
      </c>
      <c r="N324" s="6">
        <v>40143</v>
      </c>
      <c r="O324" s="8">
        <v>43090</v>
      </c>
      <c r="P324" s="9">
        <f t="shared" si="61"/>
        <v>8.0739726027397261</v>
      </c>
      <c r="Q324" s="6"/>
      <c r="R324" s="6"/>
      <c r="S324" s="9">
        <f t="shared" si="62"/>
        <v>0</v>
      </c>
      <c r="T324" s="9">
        <f t="shared" si="63"/>
        <v>0</v>
      </c>
      <c r="U324" s="5"/>
      <c r="V324" s="5" t="s">
        <v>39</v>
      </c>
      <c r="W324" s="5" t="s">
        <v>55</v>
      </c>
      <c r="X324" s="5" t="s">
        <v>2966</v>
      </c>
      <c r="Y324" s="5" t="s">
        <v>2968</v>
      </c>
      <c r="Z324" s="5" t="s">
        <v>782</v>
      </c>
      <c r="AA324" s="5" t="s">
        <v>1127</v>
      </c>
      <c r="AB324" s="5"/>
      <c r="AC324" s="5" t="s">
        <v>725</v>
      </c>
      <c r="AD324" s="5" t="s">
        <v>747</v>
      </c>
      <c r="AE324" s="5" t="s">
        <v>730</v>
      </c>
      <c r="AF324" s="5" t="s">
        <v>2969</v>
      </c>
      <c r="AG324" s="6">
        <v>29035</v>
      </c>
      <c r="AH324" s="5" t="s">
        <v>49</v>
      </c>
      <c r="AI324" s="5" t="s">
        <v>103</v>
      </c>
      <c r="AJ324" s="5" t="s">
        <v>103</v>
      </c>
      <c r="AK324" s="5" t="s">
        <v>2077</v>
      </c>
      <c r="AL324" s="5" t="s">
        <v>2079</v>
      </c>
      <c r="AM324" s="5" t="s">
        <v>2786</v>
      </c>
      <c r="AN324" s="5" t="s">
        <v>2239</v>
      </c>
      <c r="AO324" s="5" t="s">
        <v>324</v>
      </c>
      <c r="AP324" s="5" t="s">
        <v>326</v>
      </c>
      <c r="AQ324" s="5"/>
      <c r="AR324" s="27">
        <f t="shared" si="64"/>
        <v>7</v>
      </c>
      <c r="AS324" s="27">
        <f t="shared" si="65"/>
        <v>4</v>
      </c>
      <c r="AT324" s="27">
        <f t="shared" si="66"/>
        <v>1</v>
      </c>
      <c r="AU324" s="27">
        <f t="shared" si="67"/>
        <v>2</v>
      </c>
      <c r="AV324" s="30">
        <f t="shared" si="68"/>
        <v>32.295890410958904</v>
      </c>
      <c r="AW324" s="5"/>
      <c r="AX324" s="17">
        <f t="shared" si="69"/>
        <v>46.295890410958904</v>
      </c>
      <c r="AY324" s="5" t="s">
        <v>4098</v>
      </c>
      <c r="AZ324" s="5" t="s">
        <v>4100</v>
      </c>
      <c r="BA324" s="5" t="s">
        <v>4099</v>
      </c>
      <c r="BD324" s="10">
        <v>0</v>
      </c>
    </row>
    <row r="325" spans="1:56">
      <c r="A325" s="1">
        <v>324</v>
      </c>
      <c r="B325" s="12" t="s">
        <v>2970</v>
      </c>
      <c r="C325" s="12" t="s">
        <v>610</v>
      </c>
      <c r="D325" s="5" t="s">
        <v>2971</v>
      </c>
      <c r="E325" s="5" t="s">
        <v>2179</v>
      </c>
      <c r="F325" s="6">
        <v>29476</v>
      </c>
      <c r="G325" s="5" t="s">
        <v>49</v>
      </c>
      <c r="H325" s="5" t="s">
        <v>103</v>
      </c>
      <c r="I325" s="5" t="s">
        <v>103</v>
      </c>
      <c r="J325" s="5" t="s">
        <v>3757</v>
      </c>
      <c r="K325" s="5" t="s">
        <v>37</v>
      </c>
      <c r="L325" s="7">
        <v>0</v>
      </c>
      <c r="M325" s="5" t="s">
        <v>38</v>
      </c>
      <c r="N325" s="6">
        <v>39739</v>
      </c>
      <c r="O325" s="8">
        <v>43090</v>
      </c>
      <c r="P325" s="9">
        <f t="shared" si="61"/>
        <v>9.1808219178082187</v>
      </c>
      <c r="Q325" s="6"/>
      <c r="R325" s="6"/>
      <c r="S325" s="9">
        <f t="shared" si="62"/>
        <v>0</v>
      </c>
      <c r="T325" s="9">
        <f t="shared" si="63"/>
        <v>0</v>
      </c>
      <c r="U325" s="5"/>
      <c r="V325" s="5" t="s">
        <v>1385</v>
      </c>
      <c r="W325" s="5" t="s">
        <v>694</v>
      </c>
      <c r="X325" s="5" t="s">
        <v>2972</v>
      </c>
      <c r="Y325" s="5" t="s">
        <v>2973</v>
      </c>
      <c r="Z325" s="5" t="s">
        <v>782</v>
      </c>
      <c r="AA325" s="5" t="s">
        <v>1127</v>
      </c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32">
        <f t="shared" si="64"/>
        <v>8</v>
      </c>
      <c r="AS325" s="32">
        <f t="shared" si="65"/>
        <v>2</v>
      </c>
      <c r="AT325" s="32">
        <f t="shared" si="66"/>
        <v>0</v>
      </c>
      <c r="AU325" s="32">
        <f t="shared" si="67"/>
        <v>0</v>
      </c>
      <c r="AV325" s="33">
        <f t="shared" si="68"/>
        <v>36.723287671232875</v>
      </c>
      <c r="AW325" s="5"/>
      <c r="AX325" s="2">
        <f t="shared" si="69"/>
        <v>46.723287671232875</v>
      </c>
      <c r="AY325" s="5"/>
      <c r="AZ325" s="5"/>
      <c r="BA325" s="5"/>
      <c r="BD325" s="10">
        <v>1</v>
      </c>
    </row>
    <row r="326" spans="1:56">
      <c r="A326" s="4">
        <v>325</v>
      </c>
      <c r="B326" s="5" t="s">
        <v>1909</v>
      </c>
      <c r="C326" s="5" t="s">
        <v>90</v>
      </c>
      <c r="D326" s="5" t="s">
        <v>1911</v>
      </c>
      <c r="E326" s="5" t="s">
        <v>1112</v>
      </c>
      <c r="F326" s="6">
        <v>28845</v>
      </c>
      <c r="G326" s="5" t="s">
        <v>638</v>
      </c>
      <c r="H326" s="5" t="s">
        <v>1471</v>
      </c>
      <c r="I326" s="5" t="s">
        <v>103</v>
      </c>
      <c r="J326" s="5" t="s">
        <v>24</v>
      </c>
      <c r="K326" s="5" t="s">
        <v>25</v>
      </c>
      <c r="L326" s="7">
        <v>3</v>
      </c>
      <c r="M326" s="5" t="s">
        <v>38</v>
      </c>
      <c r="N326" s="6">
        <v>38326</v>
      </c>
      <c r="O326" s="8">
        <v>43090</v>
      </c>
      <c r="P326" s="9">
        <f t="shared" si="61"/>
        <v>13.052054794520547</v>
      </c>
      <c r="Q326" s="6"/>
      <c r="R326" s="6"/>
      <c r="S326" s="9">
        <f t="shared" si="62"/>
        <v>0</v>
      </c>
      <c r="T326" s="9">
        <f t="shared" si="63"/>
        <v>0</v>
      </c>
      <c r="U326" s="5"/>
      <c r="V326" s="5" t="s">
        <v>424</v>
      </c>
      <c r="W326" s="5" t="s">
        <v>217</v>
      </c>
      <c r="X326" s="5" t="s">
        <v>760</v>
      </c>
      <c r="Y326" s="5" t="s">
        <v>762</v>
      </c>
      <c r="Z326" s="5" t="s">
        <v>2023</v>
      </c>
      <c r="AA326" s="5" t="s">
        <v>2024</v>
      </c>
      <c r="AB326" s="5"/>
      <c r="AC326" s="5" t="s">
        <v>2974</v>
      </c>
      <c r="AD326" s="5" t="s">
        <v>595</v>
      </c>
      <c r="AE326" s="5" t="s">
        <v>2975</v>
      </c>
      <c r="AF326" s="5" t="s">
        <v>2027</v>
      </c>
      <c r="AG326" s="5">
        <v>1976</v>
      </c>
      <c r="AH326" s="5" t="s">
        <v>49</v>
      </c>
      <c r="AI326" s="5" t="s">
        <v>103</v>
      </c>
      <c r="AJ326" s="5" t="s">
        <v>103</v>
      </c>
      <c r="AK326" s="5" t="s">
        <v>2306</v>
      </c>
      <c r="AL326" s="5" t="s">
        <v>686</v>
      </c>
      <c r="AM326" s="5" t="s">
        <v>1909</v>
      </c>
      <c r="AN326" s="5" t="s">
        <v>1911</v>
      </c>
      <c r="AO326" s="5" t="s">
        <v>2976</v>
      </c>
      <c r="AP326" s="5" t="s">
        <v>2977</v>
      </c>
      <c r="AQ326" s="5"/>
      <c r="AR326" s="27">
        <f t="shared" si="64"/>
        <v>4</v>
      </c>
      <c r="AS326" s="27">
        <f t="shared" si="65"/>
        <v>4</v>
      </c>
      <c r="AT326" s="27">
        <f t="shared" si="66"/>
        <v>1.5</v>
      </c>
      <c r="AU326" s="27">
        <f t="shared" si="67"/>
        <v>0</v>
      </c>
      <c r="AV326" s="30">
        <f t="shared" si="68"/>
        <v>52.208219178082189</v>
      </c>
      <c r="AW326" s="5"/>
      <c r="AX326" s="17">
        <f t="shared" si="69"/>
        <v>61.708219178082189</v>
      </c>
      <c r="AY326" s="5"/>
      <c r="AZ326" s="5"/>
      <c r="BA326" s="5"/>
      <c r="BD326" s="10">
        <v>0</v>
      </c>
    </row>
    <row r="327" spans="1:56">
      <c r="A327" s="1">
        <v>326</v>
      </c>
      <c r="B327" s="12" t="s">
        <v>2978</v>
      </c>
      <c r="C327" s="12" t="s">
        <v>1689</v>
      </c>
      <c r="D327" s="5" t="s">
        <v>2979</v>
      </c>
      <c r="E327" s="5" t="s">
        <v>1691</v>
      </c>
      <c r="F327" s="6">
        <v>28856</v>
      </c>
      <c r="G327" s="5" t="s">
        <v>49</v>
      </c>
      <c r="H327" s="5" t="s">
        <v>103</v>
      </c>
      <c r="I327" s="5" t="s">
        <v>103</v>
      </c>
      <c r="J327" s="5" t="s">
        <v>24</v>
      </c>
      <c r="K327" s="5" t="s">
        <v>25</v>
      </c>
      <c r="L327" s="7">
        <v>1</v>
      </c>
      <c r="M327" s="5" t="s">
        <v>38</v>
      </c>
      <c r="N327" s="6">
        <v>40178</v>
      </c>
      <c r="O327" s="8">
        <v>43090</v>
      </c>
      <c r="P327" s="9">
        <f t="shared" si="61"/>
        <v>7.978082191780822</v>
      </c>
      <c r="Q327" s="6">
        <v>39258</v>
      </c>
      <c r="R327" s="6">
        <v>40177</v>
      </c>
      <c r="S327" s="9">
        <f t="shared" si="62"/>
        <v>2.5178082191780824</v>
      </c>
      <c r="T327" s="9">
        <f t="shared" si="63"/>
        <v>2.5178082191780824</v>
      </c>
      <c r="U327" s="5"/>
      <c r="V327" s="5" t="s">
        <v>424</v>
      </c>
      <c r="W327" s="5" t="s">
        <v>217</v>
      </c>
      <c r="X327" s="5" t="s">
        <v>2980</v>
      </c>
      <c r="Y327" s="5" t="s">
        <v>2981</v>
      </c>
      <c r="Z327" s="5" t="s">
        <v>347</v>
      </c>
      <c r="AA327" s="5" t="s">
        <v>350</v>
      </c>
      <c r="AB327" s="5"/>
      <c r="AC327" s="5" t="s">
        <v>2982</v>
      </c>
      <c r="AD327" s="5" t="s">
        <v>2983</v>
      </c>
      <c r="AE327" s="5" t="s">
        <v>2984</v>
      </c>
      <c r="AF327" s="5" t="s">
        <v>2985</v>
      </c>
      <c r="AG327" s="6">
        <v>30272</v>
      </c>
      <c r="AH327" s="5" t="s">
        <v>49</v>
      </c>
      <c r="AI327" s="5" t="s">
        <v>103</v>
      </c>
      <c r="AJ327" s="5" t="s">
        <v>103</v>
      </c>
      <c r="AK327" s="5" t="s">
        <v>283</v>
      </c>
      <c r="AL327" s="5" t="s">
        <v>280</v>
      </c>
      <c r="AM327" s="5" t="s">
        <v>2982</v>
      </c>
      <c r="AN327" s="5" t="s">
        <v>2984</v>
      </c>
      <c r="AO327" s="5" t="s">
        <v>1299</v>
      </c>
      <c r="AP327" s="5" t="s">
        <v>1301</v>
      </c>
      <c r="AQ327" s="5"/>
      <c r="AR327" s="32">
        <f t="shared" si="64"/>
        <v>4</v>
      </c>
      <c r="AS327" s="32">
        <f t="shared" si="65"/>
        <v>4</v>
      </c>
      <c r="AT327" s="32">
        <f t="shared" si="66"/>
        <v>0.5</v>
      </c>
      <c r="AU327" s="32">
        <f t="shared" si="67"/>
        <v>0</v>
      </c>
      <c r="AV327" s="33">
        <f t="shared" si="68"/>
        <v>34.43013698630137</v>
      </c>
      <c r="AW327" s="5"/>
      <c r="AX327" s="2">
        <f t="shared" si="69"/>
        <v>42.93013698630137</v>
      </c>
      <c r="AY327" s="5"/>
      <c r="AZ327" s="5"/>
      <c r="BA327" s="5"/>
      <c r="BD327" s="10">
        <v>1</v>
      </c>
    </row>
    <row r="328" spans="1:56">
      <c r="A328" s="4">
        <v>327</v>
      </c>
      <c r="B328" s="5" t="s">
        <v>2986</v>
      </c>
      <c r="C328" s="5" t="s">
        <v>2987</v>
      </c>
      <c r="D328" s="5" t="s">
        <v>2989</v>
      </c>
      <c r="E328" s="5" t="s">
        <v>2990</v>
      </c>
      <c r="F328" s="6">
        <v>31017</v>
      </c>
      <c r="G328" s="5" t="s">
        <v>2988</v>
      </c>
      <c r="H328" s="5" t="s">
        <v>2991</v>
      </c>
      <c r="I328" s="5" t="s">
        <v>664</v>
      </c>
      <c r="J328" s="5" t="s">
        <v>3758</v>
      </c>
      <c r="K328" s="5" t="s">
        <v>25</v>
      </c>
      <c r="L328" s="7">
        <v>0</v>
      </c>
      <c r="M328" s="5" t="s">
        <v>38</v>
      </c>
      <c r="N328" s="6">
        <v>42698</v>
      </c>
      <c r="O328" s="8">
        <v>43090</v>
      </c>
      <c r="P328" s="9">
        <f t="shared" si="61"/>
        <v>1.0739726027397261</v>
      </c>
      <c r="Q328" s="6">
        <v>41421</v>
      </c>
      <c r="R328" s="6">
        <v>42698</v>
      </c>
      <c r="S328" s="9">
        <f t="shared" si="62"/>
        <v>3.4986301369863013</v>
      </c>
      <c r="T328" s="9">
        <f t="shared" si="63"/>
        <v>3.4986301369863013</v>
      </c>
      <c r="U328" s="5"/>
      <c r="V328" s="5" t="s">
        <v>105</v>
      </c>
      <c r="W328" s="5" t="s">
        <v>108</v>
      </c>
      <c r="X328" s="5" t="s">
        <v>2986</v>
      </c>
      <c r="Y328" s="5" t="s">
        <v>2989</v>
      </c>
      <c r="Z328" s="5" t="s">
        <v>158</v>
      </c>
      <c r="AA328" s="5" t="s">
        <v>2992</v>
      </c>
      <c r="AB328" s="5"/>
      <c r="AC328" s="5" t="s">
        <v>294</v>
      </c>
      <c r="AD328" s="5" t="s">
        <v>818</v>
      </c>
      <c r="AE328" s="5" t="s">
        <v>2941</v>
      </c>
      <c r="AF328" s="5" t="s">
        <v>821</v>
      </c>
      <c r="AG328" s="6">
        <v>31951</v>
      </c>
      <c r="AH328" s="5" t="s">
        <v>2993</v>
      </c>
      <c r="AI328" s="5" t="s">
        <v>2994</v>
      </c>
      <c r="AJ328" s="5" t="s">
        <v>2634</v>
      </c>
      <c r="AK328" s="5" t="s">
        <v>39</v>
      </c>
      <c r="AL328" s="5" t="s">
        <v>55</v>
      </c>
      <c r="AM328" s="5" t="s">
        <v>2995</v>
      </c>
      <c r="AN328" s="5" t="s">
        <v>2996</v>
      </c>
      <c r="AO328" s="5" t="s">
        <v>347</v>
      </c>
      <c r="AP328" s="5" t="s">
        <v>350</v>
      </c>
      <c r="AQ328" s="5"/>
      <c r="AR328" s="27">
        <f t="shared" si="64"/>
        <v>2</v>
      </c>
      <c r="AS328" s="27">
        <f t="shared" si="65"/>
        <v>4</v>
      </c>
      <c r="AT328" s="27">
        <f t="shared" si="66"/>
        <v>0</v>
      </c>
      <c r="AU328" s="27">
        <f t="shared" si="67"/>
        <v>0</v>
      </c>
      <c r="AV328" s="30">
        <f t="shared" si="68"/>
        <v>7.794520547945206</v>
      </c>
      <c r="AW328" s="5"/>
      <c r="AX328" s="17">
        <f t="shared" si="69"/>
        <v>13.794520547945206</v>
      </c>
      <c r="AY328" s="5" t="s">
        <v>4098</v>
      </c>
      <c r="AZ328" s="5" t="s">
        <v>4108</v>
      </c>
      <c r="BA328" s="5" t="s">
        <v>4115</v>
      </c>
      <c r="BD328" s="10">
        <v>0</v>
      </c>
    </row>
    <row r="329" spans="1:56">
      <c r="A329" s="1">
        <v>328</v>
      </c>
      <c r="B329" s="12" t="s">
        <v>1959</v>
      </c>
      <c r="C329" s="12" t="s">
        <v>2997</v>
      </c>
      <c r="D329" s="5" t="s">
        <v>1960</v>
      </c>
      <c r="E329" s="5" t="s">
        <v>2998</v>
      </c>
      <c r="F329" s="6">
        <v>25880</v>
      </c>
      <c r="G329" s="5" t="s">
        <v>182</v>
      </c>
      <c r="H329" s="5" t="s">
        <v>183</v>
      </c>
      <c r="I329" s="5" t="s">
        <v>184</v>
      </c>
      <c r="J329" s="5" t="s">
        <v>24</v>
      </c>
      <c r="K329" s="5" t="s">
        <v>25</v>
      </c>
      <c r="L329" s="7">
        <v>3</v>
      </c>
      <c r="M329" s="5" t="s">
        <v>38</v>
      </c>
      <c r="N329" s="6">
        <v>39805</v>
      </c>
      <c r="O329" s="8">
        <v>43090</v>
      </c>
      <c r="P329" s="9">
        <f t="shared" si="61"/>
        <v>9</v>
      </c>
      <c r="Q329" s="6">
        <v>34219</v>
      </c>
      <c r="R329" s="6">
        <v>39701</v>
      </c>
      <c r="S329" s="9">
        <f t="shared" si="62"/>
        <v>15.019178082191781</v>
      </c>
      <c r="T329" s="9">
        <f>MIN(10,S329)</f>
        <v>10</v>
      </c>
      <c r="U329" s="5"/>
      <c r="V329" s="5" t="s">
        <v>1676</v>
      </c>
      <c r="W329" s="5" t="s">
        <v>2999</v>
      </c>
      <c r="X329" s="5" t="s">
        <v>2873</v>
      </c>
      <c r="Y329" s="5" t="s">
        <v>2874</v>
      </c>
      <c r="Z329" s="5" t="s">
        <v>139</v>
      </c>
      <c r="AA329" s="5" t="s">
        <v>141</v>
      </c>
      <c r="AB329" s="5"/>
      <c r="AC329" s="5" t="s">
        <v>3000</v>
      </c>
      <c r="AD329" s="5" t="s">
        <v>423</v>
      </c>
      <c r="AE329" s="5" t="s">
        <v>3001</v>
      </c>
      <c r="AF329" s="5" t="s">
        <v>1181</v>
      </c>
      <c r="AG329" s="6">
        <v>23057</v>
      </c>
      <c r="AH329" s="5" t="s">
        <v>306</v>
      </c>
      <c r="AI329" s="5" t="s">
        <v>307</v>
      </c>
      <c r="AJ329" s="5" t="s">
        <v>103</v>
      </c>
      <c r="AK329" s="5" t="s">
        <v>1043</v>
      </c>
      <c r="AL329" s="5" t="s">
        <v>2438</v>
      </c>
      <c r="AM329" s="5" t="s">
        <v>3002</v>
      </c>
      <c r="AN329" s="5" t="s">
        <v>3003</v>
      </c>
      <c r="AO329" s="5" t="s">
        <v>244</v>
      </c>
      <c r="AP329" s="5" t="s">
        <v>247</v>
      </c>
      <c r="AQ329" s="5"/>
      <c r="AR329" s="32">
        <f t="shared" si="64"/>
        <v>4</v>
      </c>
      <c r="AS329" s="32">
        <f t="shared" si="65"/>
        <v>4</v>
      </c>
      <c r="AT329" s="32">
        <f t="shared" si="66"/>
        <v>1.5</v>
      </c>
      <c r="AU329" s="32">
        <f t="shared" si="67"/>
        <v>0</v>
      </c>
      <c r="AV329" s="33">
        <f t="shared" si="68"/>
        <v>46</v>
      </c>
      <c r="AW329" s="5"/>
      <c r="AX329" s="2">
        <f t="shared" si="69"/>
        <v>55.5</v>
      </c>
      <c r="AY329" s="5" t="s">
        <v>4098</v>
      </c>
      <c r="AZ329" s="5" t="s">
        <v>4100</v>
      </c>
      <c r="BA329" s="5" t="s">
        <v>4107</v>
      </c>
      <c r="BD329" s="10">
        <v>1</v>
      </c>
    </row>
    <row r="330" spans="1:56">
      <c r="A330" s="4">
        <v>329</v>
      </c>
      <c r="B330" s="5" t="s">
        <v>380</v>
      </c>
      <c r="C330" s="5" t="s">
        <v>862</v>
      </c>
      <c r="D330" s="5" t="s">
        <v>383</v>
      </c>
      <c r="E330" s="5" t="s">
        <v>2763</v>
      </c>
      <c r="F330" s="6">
        <v>31495</v>
      </c>
      <c r="G330" s="5" t="s">
        <v>49</v>
      </c>
      <c r="H330" s="5" t="s">
        <v>103</v>
      </c>
      <c r="I330" s="5" t="s">
        <v>103</v>
      </c>
      <c r="J330" s="5" t="s">
        <v>3759</v>
      </c>
      <c r="K330" s="5" t="s">
        <v>25</v>
      </c>
      <c r="L330" s="7">
        <v>2</v>
      </c>
      <c r="M330" s="5" t="s">
        <v>38</v>
      </c>
      <c r="N330" s="6">
        <v>42312</v>
      </c>
      <c r="O330" s="8">
        <v>43090</v>
      </c>
      <c r="P330" s="9">
        <f t="shared" si="61"/>
        <v>2.1315068493150684</v>
      </c>
      <c r="Q330" s="6"/>
      <c r="R330" s="6"/>
      <c r="S330" s="9">
        <f t="shared" si="62"/>
        <v>0</v>
      </c>
      <c r="T330" s="9">
        <f>MIN(5,S330)</f>
        <v>0</v>
      </c>
      <c r="U330" s="5"/>
      <c r="V330" s="5" t="s">
        <v>3004</v>
      </c>
      <c r="W330" s="5" t="s">
        <v>3005</v>
      </c>
      <c r="X330" s="5" t="s">
        <v>941</v>
      </c>
      <c r="Y330" s="5" t="s">
        <v>1318</v>
      </c>
      <c r="Z330" s="5" t="s">
        <v>31</v>
      </c>
      <c r="AA330" s="5" t="s">
        <v>209</v>
      </c>
      <c r="AB330" s="5"/>
      <c r="AC330" s="5" t="s">
        <v>3006</v>
      </c>
      <c r="AD330" s="5" t="s">
        <v>105</v>
      </c>
      <c r="AE330" s="5" t="s">
        <v>3008</v>
      </c>
      <c r="AF330" s="5" t="s">
        <v>108</v>
      </c>
      <c r="AG330" s="6">
        <v>29435</v>
      </c>
      <c r="AH330" s="5" t="s">
        <v>3007</v>
      </c>
      <c r="AI330" s="5" t="s">
        <v>3009</v>
      </c>
      <c r="AJ330" s="5" t="s">
        <v>3009</v>
      </c>
      <c r="AK330" s="5" t="s">
        <v>294</v>
      </c>
      <c r="AL330" s="5" t="s">
        <v>574</v>
      </c>
      <c r="AM330" s="5" t="s">
        <v>1177</v>
      </c>
      <c r="AN330" s="5" t="s">
        <v>3011</v>
      </c>
      <c r="AO330" s="5" t="s">
        <v>3010</v>
      </c>
      <c r="AP330" s="5" t="s">
        <v>3012</v>
      </c>
      <c r="AQ330" s="5"/>
      <c r="AR330" s="27">
        <f t="shared" si="64"/>
        <v>7</v>
      </c>
      <c r="AS330" s="27">
        <f t="shared" si="65"/>
        <v>4</v>
      </c>
      <c r="AT330" s="27">
        <f t="shared" si="66"/>
        <v>1</v>
      </c>
      <c r="AU330" s="27">
        <f t="shared" si="67"/>
        <v>0</v>
      </c>
      <c r="AV330" s="30">
        <f t="shared" si="68"/>
        <v>8.5260273972602736</v>
      </c>
      <c r="AW330" s="5"/>
      <c r="AX330" s="17">
        <f t="shared" si="69"/>
        <v>20.526027397260272</v>
      </c>
      <c r="AY330" s="5"/>
      <c r="AZ330" s="5"/>
      <c r="BA330" s="5"/>
      <c r="BD330" s="10">
        <v>0</v>
      </c>
    </row>
    <row r="331" spans="1:56">
      <c r="A331" s="1">
        <v>330</v>
      </c>
      <c r="B331" s="12" t="s">
        <v>3013</v>
      </c>
      <c r="C331" s="12" t="s">
        <v>3014</v>
      </c>
      <c r="D331" s="5" t="s">
        <v>3016</v>
      </c>
      <c r="E331" s="5" t="s">
        <v>1127</v>
      </c>
      <c r="F331" s="6">
        <v>31325</v>
      </c>
      <c r="G331" s="5" t="s">
        <v>3015</v>
      </c>
      <c r="H331" s="5" t="s">
        <v>3017</v>
      </c>
      <c r="I331" s="5" t="s">
        <v>496</v>
      </c>
      <c r="J331" s="5" t="s">
        <v>24</v>
      </c>
      <c r="K331" s="5" t="s">
        <v>25</v>
      </c>
      <c r="L331" s="7">
        <v>0</v>
      </c>
      <c r="M331" s="5" t="s">
        <v>38</v>
      </c>
      <c r="N331" s="6">
        <v>40916</v>
      </c>
      <c r="O331" s="8">
        <v>43090</v>
      </c>
      <c r="P331" s="9">
        <f t="shared" si="61"/>
        <v>5.956164383561644</v>
      </c>
      <c r="Q331" s="6">
        <v>39765</v>
      </c>
      <c r="R331" s="6">
        <v>40913</v>
      </c>
      <c r="S331" s="9">
        <f t="shared" si="62"/>
        <v>3.1452054794520548</v>
      </c>
      <c r="T331" s="9">
        <f>MIN(5,S331)</f>
        <v>3.1452054794520548</v>
      </c>
      <c r="U331" s="5"/>
      <c r="V331" s="5" t="s">
        <v>1861</v>
      </c>
      <c r="W331" s="5" t="s">
        <v>1862</v>
      </c>
      <c r="X331" s="5" t="s">
        <v>3013</v>
      </c>
      <c r="Y331" s="5" t="s">
        <v>3016</v>
      </c>
      <c r="Z331" s="5" t="s">
        <v>192</v>
      </c>
      <c r="AA331" s="5" t="s">
        <v>194</v>
      </c>
      <c r="AB331" s="5"/>
      <c r="AC331" s="5" t="s">
        <v>3018</v>
      </c>
      <c r="AD331" s="5" t="s">
        <v>196</v>
      </c>
      <c r="AE331" s="5" t="s">
        <v>3019</v>
      </c>
      <c r="AF331" s="5" t="s">
        <v>3020</v>
      </c>
      <c r="AG331" s="6">
        <v>31046</v>
      </c>
      <c r="AH331" s="5" t="s">
        <v>76</v>
      </c>
      <c r="AI331" s="5" t="s">
        <v>102</v>
      </c>
      <c r="AJ331" s="5" t="s">
        <v>103</v>
      </c>
      <c r="AK331" s="5" t="s">
        <v>1456</v>
      </c>
      <c r="AL331" s="5" t="s">
        <v>1458</v>
      </c>
      <c r="AM331" s="5" t="s">
        <v>618</v>
      </c>
      <c r="AN331" s="5" t="s">
        <v>619</v>
      </c>
      <c r="AO331" s="5" t="s">
        <v>3021</v>
      </c>
      <c r="AP331" s="5" t="s">
        <v>147</v>
      </c>
      <c r="AQ331" s="5"/>
      <c r="AR331" s="32">
        <f t="shared" si="64"/>
        <v>4</v>
      </c>
      <c r="AS331" s="32">
        <f t="shared" si="65"/>
        <v>4</v>
      </c>
      <c r="AT331" s="32">
        <f t="shared" si="66"/>
        <v>0</v>
      </c>
      <c r="AU331" s="32">
        <f t="shared" si="67"/>
        <v>0</v>
      </c>
      <c r="AV331" s="33">
        <f t="shared" si="68"/>
        <v>26.969863013698632</v>
      </c>
      <c r="AW331" s="5"/>
      <c r="AX331" s="2">
        <f t="shared" si="69"/>
        <v>34.969863013698628</v>
      </c>
      <c r="AY331" s="5" t="s">
        <v>4098</v>
      </c>
      <c r="AZ331" s="5" t="s">
        <v>4101</v>
      </c>
      <c r="BA331" s="5" t="s">
        <v>4102</v>
      </c>
      <c r="BD331" s="10">
        <v>1</v>
      </c>
    </row>
    <row r="332" spans="1:56">
      <c r="A332" s="4">
        <v>331</v>
      </c>
      <c r="B332" s="5" t="s">
        <v>3022</v>
      </c>
      <c r="C332" s="5" t="s">
        <v>4121</v>
      </c>
      <c r="D332" s="5" t="s">
        <v>3023</v>
      </c>
      <c r="E332" s="5" t="s">
        <v>3024</v>
      </c>
      <c r="F332" s="6">
        <v>29312</v>
      </c>
      <c r="G332" s="5" t="s">
        <v>670</v>
      </c>
      <c r="H332" s="5" t="s">
        <v>671</v>
      </c>
      <c r="I332" s="5" t="s">
        <v>103</v>
      </c>
      <c r="J332" s="5" t="s">
        <v>3757</v>
      </c>
      <c r="K332" s="5" t="s">
        <v>25</v>
      </c>
      <c r="L332" s="7">
        <v>2</v>
      </c>
      <c r="M332" s="5" t="s">
        <v>38</v>
      </c>
      <c r="N332" s="6">
        <v>40422</v>
      </c>
      <c r="O332" s="8">
        <v>43090</v>
      </c>
      <c r="P332" s="9">
        <f t="shared" si="61"/>
        <v>7.3095890410958901</v>
      </c>
      <c r="Q332" s="6"/>
      <c r="R332" s="6"/>
      <c r="S332" s="9">
        <f t="shared" si="62"/>
        <v>0</v>
      </c>
      <c r="T332" s="9">
        <f>MIN(5,S332)</f>
        <v>0</v>
      </c>
      <c r="U332" s="5"/>
      <c r="V332" s="5" t="s">
        <v>581</v>
      </c>
      <c r="W332" s="5" t="s">
        <v>583</v>
      </c>
      <c r="X332" s="5" t="s">
        <v>789</v>
      </c>
      <c r="Y332" s="5" t="s">
        <v>3025</v>
      </c>
      <c r="Z332" s="5" t="s">
        <v>33</v>
      </c>
      <c r="AA332" s="5" t="s">
        <v>72</v>
      </c>
      <c r="AB332" s="5"/>
      <c r="AC332" s="5" t="s">
        <v>3026</v>
      </c>
      <c r="AD332" s="5" t="s">
        <v>550</v>
      </c>
      <c r="AE332" s="5" t="s">
        <v>3027</v>
      </c>
      <c r="AF332" s="5" t="s">
        <v>553</v>
      </c>
      <c r="AG332" s="6">
        <v>31059</v>
      </c>
      <c r="AH332" s="5" t="s">
        <v>49</v>
      </c>
      <c r="AI332" s="5" t="s">
        <v>103</v>
      </c>
      <c r="AJ332" s="5" t="s">
        <v>103</v>
      </c>
      <c r="AK332" s="5" t="s">
        <v>123</v>
      </c>
      <c r="AL332" s="5" t="s">
        <v>125</v>
      </c>
      <c r="AM332" s="5" t="s">
        <v>3028</v>
      </c>
      <c r="AN332" s="5" t="s">
        <v>3029</v>
      </c>
      <c r="AO332" s="5" t="s">
        <v>29</v>
      </c>
      <c r="AP332" s="5" t="s">
        <v>62</v>
      </c>
      <c r="AQ332" s="5"/>
      <c r="AR332" s="27">
        <f t="shared" si="64"/>
        <v>8</v>
      </c>
      <c r="AS332" s="27">
        <f t="shared" si="65"/>
        <v>4</v>
      </c>
      <c r="AT332" s="27">
        <f t="shared" si="66"/>
        <v>1</v>
      </c>
      <c r="AU332" s="27">
        <f t="shared" si="67"/>
        <v>0</v>
      </c>
      <c r="AV332" s="30">
        <f t="shared" si="68"/>
        <v>29.238356164383561</v>
      </c>
      <c r="AW332" s="5"/>
      <c r="AX332" s="17">
        <f t="shared" si="69"/>
        <v>42.238356164383561</v>
      </c>
      <c r="AY332" s="5" t="s">
        <v>4098</v>
      </c>
      <c r="AZ332" s="5" t="s">
        <v>4100</v>
      </c>
      <c r="BA332" s="5" t="s">
        <v>4105</v>
      </c>
      <c r="BD332" s="10">
        <v>0</v>
      </c>
    </row>
    <row r="333" spans="1:56">
      <c r="A333" s="1">
        <v>332</v>
      </c>
      <c r="B333" s="12" t="s">
        <v>3030</v>
      </c>
      <c r="C333" s="12" t="s">
        <v>1266</v>
      </c>
      <c r="D333" s="5" t="s">
        <v>3031</v>
      </c>
      <c r="E333" s="5" t="s">
        <v>1268</v>
      </c>
      <c r="F333" s="6">
        <v>28143</v>
      </c>
      <c r="G333" s="5" t="s">
        <v>813</v>
      </c>
      <c r="H333" s="5" t="s">
        <v>814</v>
      </c>
      <c r="I333" s="5" t="s">
        <v>815</v>
      </c>
      <c r="J333" s="5" t="s">
        <v>3759</v>
      </c>
      <c r="K333" s="5" t="s">
        <v>25</v>
      </c>
      <c r="L333" s="7">
        <v>1</v>
      </c>
      <c r="M333" s="5" t="s">
        <v>38</v>
      </c>
      <c r="N333" s="6">
        <v>39428</v>
      </c>
      <c r="O333" s="8">
        <v>43090</v>
      </c>
      <c r="P333" s="9">
        <f t="shared" si="61"/>
        <v>10.032876712328767</v>
      </c>
      <c r="Q333" s="6"/>
      <c r="R333" s="6"/>
      <c r="S333" s="9">
        <f t="shared" si="62"/>
        <v>0</v>
      </c>
      <c r="T333" s="9">
        <f>MIN(5,S333)</f>
        <v>0</v>
      </c>
      <c r="U333" s="5"/>
      <c r="V333" s="5" t="s">
        <v>476</v>
      </c>
      <c r="W333" s="5" t="s">
        <v>478</v>
      </c>
      <c r="X333" s="5" t="s">
        <v>1499</v>
      </c>
      <c r="Y333" s="5" t="s">
        <v>1500</v>
      </c>
      <c r="Z333" s="5" t="s">
        <v>738</v>
      </c>
      <c r="AA333" s="5" t="s">
        <v>739</v>
      </c>
      <c r="AB333" s="5"/>
      <c r="AC333" s="5" t="s">
        <v>3032</v>
      </c>
      <c r="AD333" s="5" t="s">
        <v>1016</v>
      </c>
      <c r="AE333" s="5" t="s">
        <v>3033</v>
      </c>
      <c r="AF333" s="5" t="s">
        <v>1409</v>
      </c>
      <c r="AG333" s="6">
        <v>31580</v>
      </c>
      <c r="AH333" s="5" t="s">
        <v>2075</v>
      </c>
      <c r="AI333" s="5" t="s">
        <v>184</v>
      </c>
      <c r="AJ333" s="5" t="s">
        <v>184</v>
      </c>
      <c r="AK333" s="5" t="s">
        <v>300</v>
      </c>
      <c r="AL333" s="5" t="s">
        <v>302</v>
      </c>
      <c r="AM333" s="5" t="s">
        <v>3034</v>
      </c>
      <c r="AN333" s="5" t="s">
        <v>3035</v>
      </c>
      <c r="AO333" s="5" t="s">
        <v>46</v>
      </c>
      <c r="AP333" s="5" t="s">
        <v>64</v>
      </c>
      <c r="AQ333" s="5"/>
      <c r="AR333" s="32">
        <f t="shared" si="64"/>
        <v>7</v>
      </c>
      <c r="AS333" s="32">
        <f t="shared" si="65"/>
        <v>4</v>
      </c>
      <c r="AT333" s="32">
        <f t="shared" si="66"/>
        <v>0.5</v>
      </c>
      <c r="AU333" s="32">
        <f t="shared" si="67"/>
        <v>0</v>
      </c>
      <c r="AV333" s="33">
        <f t="shared" si="68"/>
        <v>40.131506849315066</v>
      </c>
      <c r="AW333" s="5"/>
      <c r="AX333" s="2">
        <f t="shared" si="69"/>
        <v>51.631506849315066</v>
      </c>
      <c r="AY333" s="5"/>
      <c r="AZ333" s="5"/>
      <c r="BA333" s="5"/>
      <c r="BD333" s="10">
        <v>1</v>
      </c>
    </row>
    <row r="334" spans="1:56">
      <c r="A334" s="4">
        <v>333</v>
      </c>
      <c r="B334" s="5" t="s">
        <v>1918</v>
      </c>
      <c r="C334" s="5" t="s">
        <v>3036</v>
      </c>
      <c r="D334" s="5" t="s">
        <v>1919</v>
      </c>
      <c r="E334" s="5" t="s">
        <v>1252</v>
      </c>
      <c r="F334" s="6">
        <v>24648</v>
      </c>
      <c r="G334" s="5" t="s">
        <v>1389</v>
      </c>
      <c r="H334" s="5" t="s">
        <v>1391</v>
      </c>
      <c r="I334" s="5" t="s">
        <v>103</v>
      </c>
      <c r="J334" s="5" t="s">
        <v>3759</v>
      </c>
      <c r="K334" s="5" t="s">
        <v>25</v>
      </c>
      <c r="L334" s="7">
        <v>3</v>
      </c>
      <c r="M334" s="5" t="s">
        <v>38</v>
      </c>
      <c r="N334" s="6">
        <v>39363</v>
      </c>
      <c r="O334" s="8">
        <v>43090</v>
      </c>
      <c r="P334" s="9">
        <f t="shared" si="61"/>
        <v>10.210958904109589</v>
      </c>
      <c r="Q334" s="6">
        <v>35256</v>
      </c>
      <c r="R334" s="6">
        <v>39250</v>
      </c>
      <c r="S334" s="9">
        <f t="shared" si="62"/>
        <v>10.942465753424658</v>
      </c>
      <c r="T334" s="9">
        <f>MIN(10,S334)</f>
        <v>10</v>
      </c>
      <c r="U334" s="5"/>
      <c r="V334" s="5" t="s">
        <v>314</v>
      </c>
      <c r="W334" s="5" t="s">
        <v>316</v>
      </c>
      <c r="X334" s="5" t="s">
        <v>3037</v>
      </c>
      <c r="Y334" s="5" t="s">
        <v>3039</v>
      </c>
      <c r="Z334" s="5" t="s">
        <v>3038</v>
      </c>
      <c r="AA334" s="5" t="s">
        <v>2477</v>
      </c>
      <c r="AB334" s="5"/>
      <c r="AC334" s="5" t="s">
        <v>1823</v>
      </c>
      <c r="AD334" s="5" t="s">
        <v>123</v>
      </c>
      <c r="AE334" s="5" t="s">
        <v>1824</v>
      </c>
      <c r="AF334" s="5" t="s">
        <v>125</v>
      </c>
      <c r="AG334" s="6">
        <v>20695</v>
      </c>
      <c r="AH334" s="5" t="s">
        <v>653</v>
      </c>
      <c r="AI334" s="5" t="s">
        <v>652</v>
      </c>
      <c r="AJ334" s="5" t="s">
        <v>103</v>
      </c>
      <c r="AK334" s="5" t="s">
        <v>3040</v>
      </c>
      <c r="AL334" s="5" t="s">
        <v>2391</v>
      </c>
      <c r="AM334" s="5" t="s">
        <v>492</v>
      </c>
      <c r="AN334" s="5" t="s">
        <v>494</v>
      </c>
      <c r="AO334" s="5" t="s">
        <v>410</v>
      </c>
      <c r="AP334" s="5" t="s">
        <v>413</v>
      </c>
      <c r="AQ334" s="5"/>
      <c r="AR334" s="27">
        <f t="shared" si="64"/>
        <v>7</v>
      </c>
      <c r="AS334" s="27">
        <f t="shared" si="65"/>
        <v>4</v>
      </c>
      <c r="AT334" s="27">
        <f t="shared" si="66"/>
        <v>1.5</v>
      </c>
      <c r="AU334" s="27">
        <f t="shared" si="67"/>
        <v>0</v>
      </c>
      <c r="AV334" s="30">
        <f t="shared" si="68"/>
        <v>50.843835616438355</v>
      </c>
      <c r="AW334" s="5"/>
      <c r="AX334" s="17">
        <f t="shared" si="69"/>
        <v>63.343835616438355</v>
      </c>
      <c r="AY334" s="5"/>
      <c r="AZ334" s="5"/>
      <c r="BA334" s="5"/>
      <c r="BD334" s="10">
        <v>0</v>
      </c>
    </row>
    <row r="335" spans="1:56">
      <c r="A335" s="1">
        <v>334</v>
      </c>
      <c r="B335" s="12" t="s">
        <v>406</v>
      </c>
      <c r="C335" s="12" t="s">
        <v>738</v>
      </c>
      <c r="D335" s="5" t="s">
        <v>3041</v>
      </c>
      <c r="E335" s="5" t="s">
        <v>739</v>
      </c>
      <c r="F335" s="6">
        <v>29916</v>
      </c>
      <c r="G335" s="5" t="s">
        <v>49</v>
      </c>
      <c r="H335" s="5" t="s">
        <v>103</v>
      </c>
      <c r="I335" s="5" t="s">
        <v>103</v>
      </c>
      <c r="J335" s="5" t="s">
        <v>24</v>
      </c>
      <c r="K335" s="5" t="s">
        <v>37</v>
      </c>
      <c r="L335" s="7">
        <v>0</v>
      </c>
      <c r="M335" s="5" t="s">
        <v>38</v>
      </c>
      <c r="N335" s="6">
        <v>41213</v>
      </c>
      <c r="O335" s="8">
        <v>43090</v>
      </c>
      <c r="P335" s="9">
        <f t="shared" si="61"/>
        <v>5.1424657534246574</v>
      </c>
      <c r="Q335" s="6">
        <v>40906</v>
      </c>
      <c r="R335" s="6">
        <v>41212</v>
      </c>
      <c r="S335" s="9">
        <f t="shared" si="62"/>
        <v>0.83835616438356164</v>
      </c>
      <c r="T335" s="9">
        <f t="shared" ref="T335:T345" si="70">MIN(5,S335)</f>
        <v>0.83835616438356164</v>
      </c>
      <c r="U335" s="5"/>
      <c r="V335" s="5" t="s">
        <v>39</v>
      </c>
      <c r="W335" s="5" t="s">
        <v>55</v>
      </c>
      <c r="X335" s="5" t="s">
        <v>3042</v>
      </c>
      <c r="Y335" s="5" t="s">
        <v>3043</v>
      </c>
      <c r="Z335" s="5" t="s">
        <v>2744</v>
      </c>
      <c r="AA335" s="5" t="s">
        <v>3044</v>
      </c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32">
        <f t="shared" si="64"/>
        <v>4</v>
      </c>
      <c r="AS335" s="32">
        <f t="shared" si="65"/>
        <v>2</v>
      </c>
      <c r="AT335" s="32">
        <f t="shared" si="66"/>
        <v>0</v>
      </c>
      <c r="AU335" s="32">
        <f t="shared" si="67"/>
        <v>0</v>
      </c>
      <c r="AV335" s="33">
        <f t="shared" si="68"/>
        <v>21.408219178082192</v>
      </c>
      <c r="AW335" s="5"/>
      <c r="AX335" s="2">
        <f t="shared" si="69"/>
        <v>27.408219178082192</v>
      </c>
      <c r="AY335" s="5"/>
      <c r="AZ335" s="5"/>
      <c r="BA335" s="5"/>
      <c r="BD335" s="10">
        <v>1</v>
      </c>
    </row>
    <row r="336" spans="1:56">
      <c r="A336" s="4">
        <v>335</v>
      </c>
      <c r="B336" s="5" t="s">
        <v>3045</v>
      </c>
      <c r="C336" s="5" t="s">
        <v>357</v>
      </c>
      <c r="D336" s="5" t="s">
        <v>3046</v>
      </c>
      <c r="E336" s="5" t="s">
        <v>2601</v>
      </c>
      <c r="F336" s="6">
        <v>30323</v>
      </c>
      <c r="G336" s="5" t="s">
        <v>49</v>
      </c>
      <c r="H336" s="5" t="s">
        <v>103</v>
      </c>
      <c r="I336" s="5" t="s">
        <v>103</v>
      </c>
      <c r="J336" s="5" t="s">
        <v>3759</v>
      </c>
      <c r="K336" s="5" t="s">
        <v>25</v>
      </c>
      <c r="L336" s="7">
        <v>1</v>
      </c>
      <c r="M336" s="5" t="s">
        <v>38</v>
      </c>
      <c r="N336" s="6">
        <v>40178</v>
      </c>
      <c r="O336" s="8">
        <v>43090</v>
      </c>
      <c r="P336" s="9">
        <f t="shared" si="61"/>
        <v>7.978082191780822</v>
      </c>
      <c r="Q336" s="6">
        <v>39806</v>
      </c>
      <c r="R336" s="6">
        <v>40177</v>
      </c>
      <c r="S336" s="9">
        <f t="shared" si="62"/>
        <v>1.0164383561643835</v>
      </c>
      <c r="T336" s="9">
        <f t="shared" si="70"/>
        <v>1.0164383561643835</v>
      </c>
      <c r="U336" s="5"/>
      <c r="V336" s="5" t="s">
        <v>28</v>
      </c>
      <c r="W336" s="5" t="s">
        <v>54</v>
      </c>
      <c r="X336" s="5" t="s">
        <v>424</v>
      </c>
      <c r="Y336" s="5" t="s">
        <v>217</v>
      </c>
      <c r="Z336" s="5" t="s">
        <v>273</v>
      </c>
      <c r="AA336" s="5" t="s">
        <v>276</v>
      </c>
      <c r="AB336" s="5"/>
      <c r="AC336" s="5" t="s">
        <v>3047</v>
      </c>
      <c r="AD336" s="5" t="s">
        <v>3048</v>
      </c>
      <c r="AE336" s="5" t="s">
        <v>3049</v>
      </c>
      <c r="AF336" s="5" t="s">
        <v>3050</v>
      </c>
      <c r="AG336" s="6">
        <v>32379</v>
      </c>
      <c r="AH336" s="5" t="s">
        <v>49</v>
      </c>
      <c r="AI336" s="5" t="s">
        <v>103</v>
      </c>
      <c r="AJ336" s="5" t="s">
        <v>103</v>
      </c>
      <c r="AK336" s="5" t="s">
        <v>3051</v>
      </c>
      <c r="AL336" s="5" t="s">
        <v>2458</v>
      </c>
      <c r="AM336" s="5" t="s">
        <v>305</v>
      </c>
      <c r="AN336" s="5" t="s">
        <v>3052</v>
      </c>
      <c r="AO336" s="5" t="s">
        <v>738</v>
      </c>
      <c r="AP336" s="5" t="s">
        <v>739</v>
      </c>
      <c r="AQ336" s="5"/>
      <c r="AR336" s="27">
        <f t="shared" si="64"/>
        <v>7</v>
      </c>
      <c r="AS336" s="27">
        <f t="shared" si="65"/>
        <v>4</v>
      </c>
      <c r="AT336" s="27">
        <f t="shared" si="66"/>
        <v>0.5</v>
      </c>
      <c r="AU336" s="27">
        <f t="shared" si="67"/>
        <v>0</v>
      </c>
      <c r="AV336" s="30">
        <f t="shared" si="68"/>
        <v>32.92876712328767</v>
      </c>
      <c r="AW336" s="5"/>
      <c r="AX336" s="17">
        <f t="shared" si="69"/>
        <v>44.42876712328767</v>
      </c>
      <c r="AY336" s="5" t="s">
        <v>4098</v>
      </c>
      <c r="AZ336" s="5" t="s">
        <v>4100</v>
      </c>
      <c r="BA336" s="5" t="s">
        <v>4105</v>
      </c>
      <c r="BD336" s="10">
        <v>0</v>
      </c>
    </row>
    <row r="337" spans="1:56">
      <c r="A337" s="1">
        <v>336</v>
      </c>
      <c r="B337" s="12" t="s">
        <v>3053</v>
      </c>
      <c r="C337" s="12" t="s">
        <v>1857</v>
      </c>
      <c r="D337" s="5" t="s">
        <v>3054</v>
      </c>
      <c r="E337" s="5" t="s">
        <v>141</v>
      </c>
      <c r="F337" s="6">
        <v>31306</v>
      </c>
      <c r="G337" s="5" t="s">
        <v>1173</v>
      </c>
      <c r="H337" s="5" t="s">
        <v>667</v>
      </c>
      <c r="I337" s="5" t="s">
        <v>667</v>
      </c>
      <c r="J337" s="5" t="s">
        <v>24</v>
      </c>
      <c r="K337" s="5" t="s">
        <v>37</v>
      </c>
      <c r="L337" s="7">
        <v>0</v>
      </c>
      <c r="M337" s="5" t="s">
        <v>38</v>
      </c>
      <c r="N337" s="6">
        <v>41638</v>
      </c>
      <c r="O337" s="8">
        <v>43090</v>
      </c>
      <c r="P337" s="9">
        <f t="shared" si="61"/>
        <v>3.978082191780822</v>
      </c>
      <c r="Q337" s="6"/>
      <c r="R337" s="6"/>
      <c r="S337" s="9">
        <f t="shared" si="62"/>
        <v>0</v>
      </c>
      <c r="T337" s="9">
        <f t="shared" si="70"/>
        <v>0</v>
      </c>
      <c r="U337" s="5"/>
      <c r="V337" s="5" t="s">
        <v>3004</v>
      </c>
      <c r="W337" s="5" t="s">
        <v>3005</v>
      </c>
      <c r="X337" s="5" t="s">
        <v>3055</v>
      </c>
      <c r="Y337" s="5" t="s">
        <v>3056</v>
      </c>
      <c r="Z337" s="5" t="s">
        <v>726</v>
      </c>
      <c r="AA337" s="5" t="s">
        <v>3057</v>
      </c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32">
        <f t="shared" si="64"/>
        <v>4</v>
      </c>
      <c r="AS337" s="32">
        <f t="shared" si="65"/>
        <v>2</v>
      </c>
      <c r="AT337" s="32">
        <f t="shared" si="66"/>
        <v>0</v>
      </c>
      <c r="AU337" s="32">
        <f t="shared" si="67"/>
        <v>0</v>
      </c>
      <c r="AV337" s="33">
        <f t="shared" si="68"/>
        <v>15.912328767123288</v>
      </c>
      <c r="AW337" s="5"/>
      <c r="AX337" s="2">
        <f t="shared" si="69"/>
        <v>21.912328767123288</v>
      </c>
      <c r="AY337" s="5"/>
      <c r="AZ337" s="5"/>
      <c r="BA337" s="5"/>
      <c r="BD337" s="10">
        <v>1</v>
      </c>
    </row>
    <row r="338" spans="1:56">
      <c r="A338" s="4">
        <v>337</v>
      </c>
      <c r="B338" s="5" t="s">
        <v>3058</v>
      </c>
      <c r="C338" s="5" t="s">
        <v>1461</v>
      </c>
      <c r="D338" s="5" t="s">
        <v>3059</v>
      </c>
      <c r="E338" s="5" t="s">
        <v>1463</v>
      </c>
      <c r="F338" s="6">
        <v>30134</v>
      </c>
      <c r="G338" s="5" t="s">
        <v>644</v>
      </c>
      <c r="H338" s="5" t="s">
        <v>645</v>
      </c>
      <c r="I338" s="5" t="s">
        <v>103</v>
      </c>
      <c r="J338" s="5" t="s">
        <v>3759</v>
      </c>
      <c r="K338" s="5" t="s">
        <v>25</v>
      </c>
      <c r="L338" s="7">
        <v>4</v>
      </c>
      <c r="M338" s="5" t="s">
        <v>38</v>
      </c>
      <c r="N338" s="6">
        <v>39393</v>
      </c>
      <c r="O338" s="8">
        <v>43090</v>
      </c>
      <c r="P338" s="9">
        <f t="shared" si="61"/>
        <v>10.128767123287671</v>
      </c>
      <c r="Q338" s="6"/>
      <c r="R338" s="6"/>
      <c r="S338" s="9">
        <f t="shared" si="62"/>
        <v>0</v>
      </c>
      <c r="T338" s="9">
        <f t="shared" si="70"/>
        <v>0</v>
      </c>
      <c r="U338" s="5"/>
      <c r="V338" s="5" t="s">
        <v>300</v>
      </c>
      <c r="W338" s="5" t="s">
        <v>302</v>
      </c>
      <c r="X338" s="5" t="s">
        <v>3060</v>
      </c>
      <c r="Y338" s="5" t="s">
        <v>3061</v>
      </c>
      <c r="Z338" s="5" t="s">
        <v>331</v>
      </c>
      <c r="AA338" s="5" t="s">
        <v>334</v>
      </c>
      <c r="AB338" s="5"/>
      <c r="AC338" s="5" t="s">
        <v>3062</v>
      </c>
      <c r="AD338" s="5" t="s">
        <v>308</v>
      </c>
      <c r="AE338" s="5" t="s">
        <v>3063</v>
      </c>
      <c r="AF338" s="5" t="s">
        <v>2767</v>
      </c>
      <c r="AG338" s="6">
        <v>29264</v>
      </c>
      <c r="AH338" s="5" t="s">
        <v>570</v>
      </c>
      <c r="AI338" s="5" t="s">
        <v>571</v>
      </c>
      <c r="AJ338" s="5" t="s">
        <v>3064</v>
      </c>
      <c r="AK338" s="5" t="s">
        <v>300</v>
      </c>
      <c r="AL338" s="5" t="s">
        <v>302</v>
      </c>
      <c r="AM338" s="5" t="s">
        <v>3062</v>
      </c>
      <c r="AN338" s="5" t="s">
        <v>3063</v>
      </c>
      <c r="AO338" s="5" t="s">
        <v>788</v>
      </c>
      <c r="AP338" s="5" t="s">
        <v>3065</v>
      </c>
      <c r="AQ338" s="5"/>
      <c r="AR338" s="27">
        <f t="shared" si="64"/>
        <v>7</v>
      </c>
      <c r="AS338" s="27">
        <f t="shared" si="65"/>
        <v>4</v>
      </c>
      <c r="AT338" s="27">
        <f t="shared" si="66"/>
        <v>2</v>
      </c>
      <c r="AU338" s="27">
        <f t="shared" si="67"/>
        <v>0</v>
      </c>
      <c r="AV338" s="30">
        <f t="shared" si="68"/>
        <v>40.515068493150686</v>
      </c>
      <c r="AW338" s="5"/>
      <c r="AX338" s="17">
        <f t="shared" si="69"/>
        <v>53.515068493150686</v>
      </c>
      <c r="AY338" s="5"/>
      <c r="AZ338" s="5"/>
      <c r="BA338" s="5"/>
      <c r="BD338" s="10">
        <v>0</v>
      </c>
    </row>
    <row r="339" spans="1:56">
      <c r="A339" s="1">
        <v>338</v>
      </c>
      <c r="B339" s="12" t="s">
        <v>3066</v>
      </c>
      <c r="C339" s="12" t="s">
        <v>999</v>
      </c>
      <c r="D339" s="5" t="s">
        <v>3067</v>
      </c>
      <c r="E339" s="5" t="s">
        <v>1115</v>
      </c>
      <c r="F339" s="6">
        <v>28153</v>
      </c>
      <c r="G339" s="5" t="s">
        <v>2625</v>
      </c>
      <c r="H339" s="5" t="s">
        <v>2627</v>
      </c>
      <c r="I339" s="5" t="s">
        <v>213</v>
      </c>
      <c r="J339" s="5" t="s">
        <v>24</v>
      </c>
      <c r="K339" s="5" t="s">
        <v>25</v>
      </c>
      <c r="L339" s="7">
        <v>3</v>
      </c>
      <c r="M339" s="5" t="s">
        <v>38</v>
      </c>
      <c r="N339" s="6">
        <v>38671</v>
      </c>
      <c r="O339" s="8">
        <v>43090</v>
      </c>
      <c r="P339" s="9">
        <f t="shared" si="61"/>
        <v>12.106849315068493</v>
      </c>
      <c r="Q339" s="6">
        <v>37634</v>
      </c>
      <c r="R339" s="6">
        <v>38703</v>
      </c>
      <c r="S339" s="9">
        <f t="shared" si="62"/>
        <v>2.9287671232876713</v>
      </c>
      <c r="T339" s="9">
        <f t="shared" si="70"/>
        <v>2.9287671232876713</v>
      </c>
      <c r="U339" s="5"/>
      <c r="V339" s="5" t="s">
        <v>28</v>
      </c>
      <c r="W339" s="5" t="s">
        <v>54</v>
      </c>
      <c r="X339" s="5" t="s">
        <v>3068</v>
      </c>
      <c r="Y339" s="5" t="s">
        <v>3069</v>
      </c>
      <c r="Z339" s="5" t="s">
        <v>410</v>
      </c>
      <c r="AA339" s="5" t="s">
        <v>413</v>
      </c>
      <c r="AB339" s="5"/>
      <c r="AC339" s="5" t="s">
        <v>3070</v>
      </c>
      <c r="AD339" s="5" t="s">
        <v>3801</v>
      </c>
      <c r="AE339" s="5" t="s">
        <v>3072</v>
      </c>
      <c r="AF339" s="5" t="s">
        <v>1238</v>
      </c>
      <c r="AG339" s="6">
        <v>26886</v>
      </c>
      <c r="AH339" s="5" t="s">
        <v>3071</v>
      </c>
      <c r="AI339" s="5" t="s">
        <v>3073</v>
      </c>
      <c r="AJ339" s="5" t="s">
        <v>3073</v>
      </c>
      <c r="AK339" s="5" t="s">
        <v>2128</v>
      </c>
      <c r="AL339" s="5" t="s">
        <v>459</v>
      </c>
      <c r="AM339" s="5" t="s">
        <v>3074</v>
      </c>
      <c r="AN339" s="5" t="s">
        <v>3076</v>
      </c>
      <c r="AO339" s="5" t="s">
        <v>3075</v>
      </c>
      <c r="AP339" s="5" t="s">
        <v>3077</v>
      </c>
      <c r="AQ339" s="5"/>
      <c r="AR339" s="32">
        <f t="shared" si="64"/>
        <v>4</v>
      </c>
      <c r="AS339" s="32">
        <f t="shared" si="65"/>
        <v>4</v>
      </c>
      <c r="AT339" s="32">
        <f t="shared" si="66"/>
        <v>1.5</v>
      </c>
      <c r="AU339" s="32">
        <f t="shared" si="67"/>
        <v>0</v>
      </c>
      <c r="AV339" s="33">
        <f t="shared" si="68"/>
        <v>51.356164383561641</v>
      </c>
      <c r="AW339" s="5"/>
      <c r="AX339" s="2">
        <f t="shared" si="69"/>
        <v>60.856164383561641</v>
      </c>
      <c r="AY339" s="5"/>
      <c r="AZ339" s="5"/>
      <c r="BA339" s="5"/>
      <c r="BD339" s="10">
        <v>1</v>
      </c>
    </row>
    <row r="340" spans="1:56">
      <c r="A340" s="4">
        <v>339</v>
      </c>
      <c r="B340" s="5" t="s">
        <v>3078</v>
      </c>
      <c r="C340" s="5" t="s">
        <v>338</v>
      </c>
      <c r="D340" s="5" t="s">
        <v>3079</v>
      </c>
      <c r="E340" s="5" t="s">
        <v>340</v>
      </c>
      <c r="F340" s="6">
        <v>28149</v>
      </c>
      <c r="G340" s="5" t="s">
        <v>49</v>
      </c>
      <c r="H340" s="5" t="s">
        <v>103</v>
      </c>
      <c r="I340" s="5" t="s">
        <v>103</v>
      </c>
      <c r="J340" s="5" t="s">
        <v>3759</v>
      </c>
      <c r="K340" s="5" t="s">
        <v>25</v>
      </c>
      <c r="L340" s="7">
        <v>2</v>
      </c>
      <c r="M340" s="5" t="s">
        <v>38</v>
      </c>
      <c r="N340" s="6">
        <v>39802</v>
      </c>
      <c r="O340" s="8">
        <v>43090</v>
      </c>
      <c r="P340" s="9">
        <f t="shared" si="61"/>
        <v>9.0082191780821912</v>
      </c>
      <c r="Q340" s="6"/>
      <c r="R340" s="6"/>
      <c r="S340" s="9">
        <f t="shared" si="62"/>
        <v>0</v>
      </c>
      <c r="T340" s="9">
        <f t="shared" si="70"/>
        <v>0</v>
      </c>
      <c r="U340" s="5"/>
      <c r="V340" s="5" t="s">
        <v>2190</v>
      </c>
      <c r="W340" s="5" t="s">
        <v>1581</v>
      </c>
      <c r="X340" s="5" t="s">
        <v>3080</v>
      </c>
      <c r="Y340" s="5" t="s">
        <v>3082</v>
      </c>
      <c r="Z340" s="5" t="s">
        <v>3081</v>
      </c>
      <c r="AA340" s="5" t="s">
        <v>3083</v>
      </c>
      <c r="AB340" s="5"/>
      <c r="AC340" s="5" t="s">
        <v>3084</v>
      </c>
      <c r="AD340" s="5" t="s">
        <v>3085</v>
      </c>
      <c r="AE340" s="5" t="s">
        <v>3086</v>
      </c>
      <c r="AF340" s="5" t="s">
        <v>1517</v>
      </c>
      <c r="AG340" s="6">
        <v>28382</v>
      </c>
      <c r="AH340" s="5" t="s">
        <v>212</v>
      </c>
      <c r="AI340" s="5" t="s">
        <v>213</v>
      </c>
      <c r="AJ340" s="5" t="s">
        <v>213</v>
      </c>
      <c r="AK340" s="5" t="s">
        <v>3087</v>
      </c>
      <c r="AL340" s="5" t="s">
        <v>3089</v>
      </c>
      <c r="AM340" s="5" t="s">
        <v>3088</v>
      </c>
      <c r="AN340" s="5" t="s">
        <v>3090</v>
      </c>
      <c r="AO340" s="5" t="s">
        <v>259</v>
      </c>
      <c r="AP340" s="5" t="s">
        <v>786</v>
      </c>
      <c r="AQ340" s="5"/>
      <c r="AR340" s="27">
        <f t="shared" si="64"/>
        <v>7</v>
      </c>
      <c r="AS340" s="27">
        <f t="shared" si="65"/>
        <v>4</v>
      </c>
      <c r="AT340" s="27">
        <f t="shared" si="66"/>
        <v>1</v>
      </c>
      <c r="AU340" s="27">
        <f t="shared" si="67"/>
        <v>0</v>
      </c>
      <c r="AV340" s="30">
        <f t="shared" si="68"/>
        <v>36.032876712328765</v>
      </c>
      <c r="AW340" s="5"/>
      <c r="AX340" s="17">
        <f t="shared" si="69"/>
        <v>48.032876712328765</v>
      </c>
      <c r="AY340" s="5" t="s">
        <v>4098</v>
      </c>
      <c r="AZ340" s="5" t="s">
        <v>4100</v>
      </c>
      <c r="BA340" s="5" t="s">
        <v>4107</v>
      </c>
      <c r="BD340" s="10">
        <v>0</v>
      </c>
    </row>
    <row r="341" spans="1:56">
      <c r="A341" s="1">
        <v>340</v>
      </c>
      <c r="B341" s="12" t="s">
        <v>3091</v>
      </c>
      <c r="C341" s="12" t="s">
        <v>3092</v>
      </c>
      <c r="D341" s="5" t="s">
        <v>3093</v>
      </c>
      <c r="E341" s="5" t="s">
        <v>3094</v>
      </c>
      <c r="F341" s="6">
        <v>31921</v>
      </c>
      <c r="G341" s="5" t="s">
        <v>648</v>
      </c>
      <c r="H341" s="5" t="s">
        <v>514</v>
      </c>
      <c r="I341" s="5" t="s">
        <v>514</v>
      </c>
      <c r="J341" s="5" t="s">
        <v>24</v>
      </c>
      <c r="K341" s="5" t="s">
        <v>25</v>
      </c>
      <c r="L341" s="7">
        <v>0</v>
      </c>
      <c r="M341" s="5" t="s">
        <v>38</v>
      </c>
      <c r="N341" s="6">
        <v>41527</v>
      </c>
      <c r="O341" s="8">
        <v>43090</v>
      </c>
      <c r="P341" s="9">
        <f t="shared" si="61"/>
        <v>4.2821917808219174</v>
      </c>
      <c r="Q341" s="6">
        <v>41058</v>
      </c>
      <c r="R341" s="6">
        <v>41486</v>
      </c>
      <c r="S341" s="9">
        <f t="shared" si="62"/>
        <v>1.1726027397260275</v>
      </c>
      <c r="T341" s="9">
        <f t="shared" si="70"/>
        <v>1.1726027397260275</v>
      </c>
      <c r="U341" s="5"/>
      <c r="V341" s="5" t="s">
        <v>271</v>
      </c>
      <c r="W341" s="5" t="s">
        <v>274</v>
      </c>
      <c r="X341" s="5" t="s">
        <v>1907</v>
      </c>
      <c r="Y341" s="5" t="s">
        <v>1908</v>
      </c>
      <c r="Z341" s="5" t="s">
        <v>229</v>
      </c>
      <c r="AA341" s="5" t="s">
        <v>232</v>
      </c>
      <c r="AB341" s="5"/>
      <c r="AC341" s="5" t="s">
        <v>3095</v>
      </c>
      <c r="AD341" s="5" t="s">
        <v>2690</v>
      </c>
      <c r="AE341" s="5" t="s">
        <v>3096</v>
      </c>
      <c r="AF341" s="5" t="s">
        <v>2692</v>
      </c>
      <c r="AG341" s="6">
        <v>34122</v>
      </c>
      <c r="AH341" s="5" t="s">
        <v>648</v>
      </c>
      <c r="AI341" s="5" t="s">
        <v>514</v>
      </c>
      <c r="AJ341" s="5" t="s">
        <v>514</v>
      </c>
      <c r="AK341" s="5" t="s">
        <v>3097</v>
      </c>
      <c r="AL341" s="5" t="s">
        <v>3099</v>
      </c>
      <c r="AM341" s="5" t="s">
        <v>1732</v>
      </c>
      <c r="AN341" s="5" t="s">
        <v>1733</v>
      </c>
      <c r="AO341" s="5" t="s">
        <v>3098</v>
      </c>
      <c r="AP341" s="5" t="s">
        <v>3100</v>
      </c>
      <c r="AQ341" s="5"/>
      <c r="AR341" s="32">
        <f t="shared" si="64"/>
        <v>4</v>
      </c>
      <c r="AS341" s="32">
        <f t="shared" si="65"/>
        <v>4</v>
      </c>
      <c r="AT341" s="32">
        <f t="shared" si="66"/>
        <v>0</v>
      </c>
      <c r="AU341" s="32">
        <f t="shared" si="67"/>
        <v>0</v>
      </c>
      <c r="AV341" s="33">
        <f t="shared" si="68"/>
        <v>18.301369863013697</v>
      </c>
      <c r="AW341" s="5"/>
      <c r="AX341" s="2">
        <f t="shared" si="69"/>
        <v>26.301369863013697</v>
      </c>
      <c r="AY341" s="5" t="s">
        <v>4098</v>
      </c>
      <c r="AZ341" s="5" t="s">
        <v>4100</v>
      </c>
      <c r="BA341" s="5" t="s">
        <v>4105</v>
      </c>
      <c r="BD341" s="10">
        <v>1</v>
      </c>
    </row>
    <row r="342" spans="1:56">
      <c r="A342" s="4">
        <v>341</v>
      </c>
      <c r="B342" s="5" t="s">
        <v>3101</v>
      </c>
      <c r="C342" s="5" t="s">
        <v>3102</v>
      </c>
      <c r="D342" s="5" t="s">
        <v>3103</v>
      </c>
      <c r="E342" s="5" t="s">
        <v>3104</v>
      </c>
      <c r="F342" s="6">
        <v>27395</v>
      </c>
      <c r="G342" s="5" t="s">
        <v>212</v>
      </c>
      <c r="H342" s="5" t="s">
        <v>213</v>
      </c>
      <c r="I342" s="5" t="s">
        <v>213</v>
      </c>
      <c r="J342" s="5" t="s">
        <v>24</v>
      </c>
      <c r="K342" s="5" t="s">
        <v>37</v>
      </c>
      <c r="L342" s="7">
        <v>0</v>
      </c>
      <c r="M342" s="5" t="s">
        <v>38</v>
      </c>
      <c r="N342" s="6">
        <v>38692</v>
      </c>
      <c r="O342" s="8">
        <v>43090</v>
      </c>
      <c r="P342" s="9">
        <f t="shared" si="61"/>
        <v>12.049315068493151</v>
      </c>
      <c r="Q342" s="6"/>
      <c r="R342" s="6"/>
      <c r="S342" s="9">
        <f t="shared" si="62"/>
        <v>0</v>
      </c>
      <c r="T342" s="9">
        <f t="shared" si="70"/>
        <v>0</v>
      </c>
      <c r="U342" s="5"/>
      <c r="V342" s="5" t="s">
        <v>468</v>
      </c>
      <c r="W342" s="5" t="s">
        <v>3105</v>
      </c>
      <c r="X342" s="5" t="s">
        <v>1986</v>
      </c>
      <c r="Y342" s="5" t="s">
        <v>1989</v>
      </c>
      <c r="Z342" s="5" t="s">
        <v>738</v>
      </c>
      <c r="AA342" s="5" t="s">
        <v>739</v>
      </c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27">
        <f t="shared" si="64"/>
        <v>4</v>
      </c>
      <c r="AS342" s="27">
        <f t="shared" si="65"/>
        <v>2</v>
      </c>
      <c r="AT342" s="27">
        <f t="shared" si="66"/>
        <v>0</v>
      </c>
      <c r="AU342" s="27">
        <f t="shared" si="67"/>
        <v>0</v>
      </c>
      <c r="AV342" s="30">
        <f t="shared" si="68"/>
        <v>48.197260273972603</v>
      </c>
      <c r="AW342" s="5"/>
      <c r="AX342" s="17">
        <f t="shared" si="69"/>
        <v>54.197260273972603</v>
      </c>
      <c r="AY342" s="5"/>
      <c r="AZ342" s="5"/>
      <c r="BA342" s="5"/>
      <c r="BD342" s="10">
        <v>0</v>
      </c>
    </row>
    <row r="343" spans="1:56">
      <c r="A343" s="1">
        <v>342</v>
      </c>
      <c r="B343" s="12" t="s">
        <v>3106</v>
      </c>
      <c r="C343" s="12" t="s">
        <v>270</v>
      </c>
      <c r="D343" s="5" t="s">
        <v>3107</v>
      </c>
      <c r="E343" s="5" t="s">
        <v>1618</v>
      </c>
      <c r="F343" s="6">
        <v>32657</v>
      </c>
      <c r="G343" s="5" t="s">
        <v>2632</v>
      </c>
      <c r="H343" s="5" t="s">
        <v>2634</v>
      </c>
      <c r="I343" s="5" t="s">
        <v>2634</v>
      </c>
      <c r="J343" s="5" t="s">
        <v>3758</v>
      </c>
      <c r="K343" s="5" t="s">
        <v>25</v>
      </c>
      <c r="L343" s="7">
        <v>1</v>
      </c>
      <c r="M343" s="5" t="s">
        <v>38</v>
      </c>
      <c r="N343" s="6">
        <v>42733</v>
      </c>
      <c r="O343" s="8">
        <v>43090</v>
      </c>
      <c r="P343" s="9">
        <f t="shared" si="61"/>
        <v>0.9780821917808219</v>
      </c>
      <c r="Q343" s="6"/>
      <c r="R343" s="6"/>
      <c r="S343" s="9">
        <f t="shared" si="62"/>
        <v>0</v>
      </c>
      <c r="T343" s="9">
        <f t="shared" si="70"/>
        <v>0</v>
      </c>
      <c r="U343" s="5"/>
      <c r="V343" s="5" t="s">
        <v>2190</v>
      </c>
      <c r="W343" s="5" t="s">
        <v>1581</v>
      </c>
      <c r="X343" s="5" t="s">
        <v>3108</v>
      </c>
      <c r="Y343" s="5" t="s">
        <v>3109</v>
      </c>
      <c r="Z343" s="5" t="s">
        <v>160</v>
      </c>
      <c r="AA343" s="5" t="s">
        <v>2197</v>
      </c>
      <c r="AB343" s="5"/>
      <c r="AC343" s="5" t="s">
        <v>3110</v>
      </c>
      <c r="AD343" s="5" t="s">
        <v>3111</v>
      </c>
      <c r="AE343" s="5" t="s">
        <v>3112</v>
      </c>
      <c r="AF343" s="5" t="s">
        <v>3113</v>
      </c>
      <c r="AG343" s="6">
        <v>31957</v>
      </c>
      <c r="AH343" s="5" t="s">
        <v>49</v>
      </c>
      <c r="AI343" s="5" t="s">
        <v>103</v>
      </c>
      <c r="AJ343" s="5" t="s">
        <v>103</v>
      </c>
      <c r="AK343" s="5" t="s">
        <v>308</v>
      </c>
      <c r="AL343" s="5" t="s">
        <v>310</v>
      </c>
      <c r="AM343" s="5" t="s">
        <v>3106</v>
      </c>
      <c r="AN343" s="5" t="s">
        <v>3107</v>
      </c>
      <c r="AO343" s="5" t="s">
        <v>331</v>
      </c>
      <c r="AP343" s="5" t="s">
        <v>334</v>
      </c>
      <c r="AQ343" s="5"/>
      <c r="AR343" s="32">
        <f t="shared" si="64"/>
        <v>2</v>
      </c>
      <c r="AS343" s="32">
        <f t="shared" si="65"/>
        <v>4</v>
      </c>
      <c r="AT343" s="32">
        <f t="shared" si="66"/>
        <v>0.5</v>
      </c>
      <c r="AU343" s="32">
        <f t="shared" si="67"/>
        <v>0</v>
      </c>
      <c r="AV343" s="33">
        <f t="shared" si="68"/>
        <v>3.9123287671232876</v>
      </c>
      <c r="AW343" s="5"/>
      <c r="AX343" s="2">
        <f t="shared" si="69"/>
        <v>10.412328767123288</v>
      </c>
      <c r="AY343" s="5"/>
      <c r="AZ343" s="5"/>
      <c r="BA343" s="5"/>
      <c r="BD343" s="10">
        <v>1</v>
      </c>
    </row>
    <row r="344" spans="1:56">
      <c r="A344" s="4">
        <v>343</v>
      </c>
      <c r="B344" s="5" t="s">
        <v>3022</v>
      </c>
      <c r="C344" s="5" t="s">
        <v>2325</v>
      </c>
      <c r="D344" s="5" t="s">
        <v>3023</v>
      </c>
      <c r="E344" s="5" t="s">
        <v>2293</v>
      </c>
      <c r="F344" s="6">
        <v>27738</v>
      </c>
      <c r="G344" s="5" t="s">
        <v>49</v>
      </c>
      <c r="H344" s="5" t="s">
        <v>103</v>
      </c>
      <c r="I344" s="5" t="s">
        <v>103</v>
      </c>
      <c r="J344" s="5" t="s">
        <v>3760</v>
      </c>
      <c r="K344" s="5" t="s">
        <v>37</v>
      </c>
      <c r="L344" s="7">
        <v>0</v>
      </c>
      <c r="M344" s="5" t="s">
        <v>38</v>
      </c>
      <c r="N344" s="6">
        <v>37927</v>
      </c>
      <c r="O344" s="8">
        <v>43090</v>
      </c>
      <c r="P344" s="9">
        <f t="shared" si="61"/>
        <v>14.145205479452056</v>
      </c>
      <c r="Q344" s="6"/>
      <c r="R344" s="6"/>
      <c r="S344" s="9">
        <f t="shared" si="62"/>
        <v>0</v>
      </c>
      <c r="T344" s="9">
        <f t="shared" si="70"/>
        <v>0</v>
      </c>
      <c r="U344" s="5"/>
      <c r="V344" s="5" t="s">
        <v>123</v>
      </c>
      <c r="W344" s="5" t="s">
        <v>125</v>
      </c>
      <c r="X344" s="5" t="s">
        <v>3114</v>
      </c>
      <c r="Y344" s="5" t="s">
        <v>3115</v>
      </c>
      <c r="Z344" s="5" t="s">
        <v>29</v>
      </c>
      <c r="AA344" s="5" t="s">
        <v>62</v>
      </c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27">
        <f t="shared" si="64"/>
        <v>10</v>
      </c>
      <c r="AS344" s="27">
        <f t="shared" si="65"/>
        <v>2</v>
      </c>
      <c r="AT344" s="27">
        <f t="shared" si="66"/>
        <v>0</v>
      </c>
      <c r="AU344" s="27">
        <f t="shared" si="67"/>
        <v>0</v>
      </c>
      <c r="AV344" s="30">
        <f t="shared" si="68"/>
        <v>56.580821917808223</v>
      </c>
      <c r="AW344" s="5"/>
      <c r="AX344" s="17">
        <f t="shared" si="69"/>
        <v>68.580821917808223</v>
      </c>
      <c r="AY344" s="5"/>
      <c r="AZ344" s="5"/>
      <c r="BA344" s="5"/>
      <c r="BD344" s="10">
        <v>0</v>
      </c>
    </row>
    <row r="345" spans="1:56">
      <c r="A345" s="1">
        <v>344</v>
      </c>
      <c r="B345" s="12" t="s">
        <v>3116</v>
      </c>
      <c r="C345" s="12" t="s">
        <v>1075</v>
      </c>
      <c r="D345" s="5" t="s">
        <v>3117</v>
      </c>
      <c r="E345" s="5" t="s">
        <v>1399</v>
      </c>
      <c r="F345" s="6">
        <v>30733</v>
      </c>
      <c r="G345" s="5" t="s">
        <v>49</v>
      </c>
      <c r="H345" s="5" t="s">
        <v>103</v>
      </c>
      <c r="I345" s="5" t="s">
        <v>103</v>
      </c>
      <c r="J345" s="5" t="s">
        <v>3758</v>
      </c>
      <c r="K345" s="5" t="s">
        <v>37</v>
      </c>
      <c r="L345" s="7">
        <v>0</v>
      </c>
      <c r="M345" s="5" t="s">
        <v>38</v>
      </c>
      <c r="N345" s="6">
        <v>42733</v>
      </c>
      <c r="O345" s="8">
        <v>43090</v>
      </c>
      <c r="P345" s="9">
        <f t="shared" si="61"/>
        <v>0.9780821917808219</v>
      </c>
      <c r="Q345" s="6"/>
      <c r="R345" s="6"/>
      <c r="S345" s="9">
        <f t="shared" si="62"/>
        <v>0</v>
      </c>
      <c r="T345" s="9">
        <f t="shared" si="70"/>
        <v>0</v>
      </c>
      <c r="U345" s="5"/>
      <c r="V345" s="5" t="s">
        <v>1036</v>
      </c>
      <c r="W345" s="5" t="s">
        <v>1034</v>
      </c>
      <c r="X345" s="5" t="s">
        <v>3118</v>
      </c>
      <c r="Y345" s="5" t="s">
        <v>3119</v>
      </c>
      <c r="Z345" s="5" t="s">
        <v>192</v>
      </c>
      <c r="AA345" s="5" t="s">
        <v>194</v>
      </c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32">
        <f t="shared" si="64"/>
        <v>2</v>
      </c>
      <c r="AS345" s="32">
        <f t="shared" si="65"/>
        <v>2</v>
      </c>
      <c r="AT345" s="32">
        <f t="shared" si="66"/>
        <v>0</v>
      </c>
      <c r="AU345" s="32">
        <f t="shared" si="67"/>
        <v>0</v>
      </c>
      <c r="AV345" s="33">
        <f t="shared" si="68"/>
        <v>3.9123287671232876</v>
      </c>
      <c r="AW345" s="5"/>
      <c r="AX345" s="2">
        <f t="shared" si="69"/>
        <v>7.912328767123288</v>
      </c>
      <c r="AY345" s="5"/>
      <c r="AZ345" s="5"/>
      <c r="BA345" s="5"/>
      <c r="BD345" s="10">
        <v>1</v>
      </c>
    </row>
    <row r="346" spans="1:56">
      <c r="A346" s="4">
        <v>345</v>
      </c>
      <c r="B346" s="5" t="s">
        <v>447</v>
      </c>
      <c r="C346" s="5" t="s">
        <v>82</v>
      </c>
      <c r="D346" s="5" t="s">
        <v>3120</v>
      </c>
      <c r="E346" s="5" t="s">
        <v>1668</v>
      </c>
      <c r="F346" s="6">
        <v>32032</v>
      </c>
      <c r="G346" s="5" t="s">
        <v>622</v>
      </c>
      <c r="H346" s="5" t="s">
        <v>623</v>
      </c>
      <c r="I346" s="5" t="s">
        <v>496</v>
      </c>
      <c r="J346" s="5" t="s">
        <v>3758</v>
      </c>
      <c r="K346" s="5" t="s">
        <v>37</v>
      </c>
      <c r="L346" s="7">
        <v>0</v>
      </c>
      <c r="M346" s="5" t="s">
        <v>38</v>
      </c>
      <c r="N346" s="6">
        <v>42733</v>
      </c>
      <c r="O346" s="8">
        <v>43090</v>
      </c>
      <c r="P346" s="9">
        <f t="shared" si="61"/>
        <v>0.9780821917808219</v>
      </c>
      <c r="Q346" s="6">
        <v>40542</v>
      </c>
      <c r="R346" s="6">
        <v>42731</v>
      </c>
      <c r="S346" s="9">
        <f t="shared" si="62"/>
        <v>5.9972602739726026</v>
      </c>
      <c r="T346" s="9">
        <f>MIN(10,S346)</f>
        <v>5.9972602739726026</v>
      </c>
      <c r="U346" s="5"/>
      <c r="V346" s="5" t="s">
        <v>308</v>
      </c>
      <c r="W346" s="5" t="s">
        <v>310</v>
      </c>
      <c r="X346" s="5" t="s">
        <v>1048</v>
      </c>
      <c r="Y346" s="5" t="s">
        <v>452</v>
      </c>
      <c r="Z346" s="5" t="s">
        <v>2023</v>
      </c>
      <c r="AA346" s="5" t="s">
        <v>453</v>
      </c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27">
        <f t="shared" si="64"/>
        <v>2</v>
      </c>
      <c r="AS346" s="27">
        <f t="shared" si="65"/>
        <v>2</v>
      </c>
      <c r="AT346" s="27">
        <f t="shared" si="66"/>
        <v>0</v>
      </c>
      <c r="AU346" s="27">
        <f t="shared" si="67"/>
        <v>0</v>
      </c>
      <c r="AV346" s="30">
        <f t="shared" si="68"/>
        <v>9.9095890410958898</v>
      </c>
      <c r="AW346" s="5"/>
      <c r="AX346" s="17">
        <f t="shared" si="69"/>
        <v>13.90958904109589</v>
      </c>
      <c r="AY346" s="5"/>
      <c r="AZ346" s="5"/>
      <c r="BA346" s="5"/>
      <c r="BD346" s="10">
        <v>0</v>
      </c>
    </row>
    <row r="347" spans="1:56">
      <c r="A347" s="1">
        <v>346</v>
      </c>
      <c r="B347" s="12" t="s">
        <v>3121</v>
      </c>
      <c r="C347" s="12" t="s">
        <v>1524</v>
      </c>
      <c r="D347" s="5" t="s">
        <v>3122</v>
      </c>
      <c r="E347" s="5" t="s">
        <v>1526</v>
      </c>
      <c r="F347" s="6">
        <v>30821</v>
      </c>
      <c r="G347" s="5" t="s">
        <v>49</v>
      </c>
      <c r="H347" s="5" t="s">
        <v>103</v>
      </c>
      <c r="I347" s="5" t="s">
        <v>103</v>
      </c>
      <c r="J347" s="5" t="s">
        <v>3758</v>
      </c>
      <c r="K347" s="5" t="s">
        <v>25</v>
      </c>
      <c r="L347" s="7">
        <v>2</v>
      </c>
      <c r="M347" s="5" t="s">
        <v>38</v>
      </c>
      <c r="N347" s="6">
        <v>42733</v>
      </c>
      <c r="O347" s="8">
        <v>43090</v>
      </c>
      <c r="P347" s="9">
        <f t="shared" si="61"/>
        <v>0.9780821917808219</v>
      </c>
      <c r="Q347" s="6"/>
      <c r="R347" s="6"/>
      <c r="S347" s="9">
        <f t="shared" si="62"/>
        <v>0</v>
      </c>
      <c r="T347" s="9">
        <f t="shared" ref="T347:T352" si="71">MIN(5,S347)</f>
        <v>0</v>
      </c>
      <c r="U347" s="5"/>
      <c r="V347" s="5" t="s">
        <v>1093</v>
      </c>
      <c r="W347" s="5" t="s">
        <v>1094</v>
      </c>
      <c r="X347" s="5" t="s">
        <v>3123</v>
      </c>
      <c r="Y347" s="5" t="s">
        <v>3124</v>
      </c>
      <c r="Z347" s="5" t="s">
        <v>1029</v>
      </c>
      <c r="AA347" s="5" t="s">
        <v>1032</v>
      </c>
      <c r="AB347" s="5"/>
      <c r="AC347" s="5" t="s">
        <v>3125</v>
      </c>
      <c r="AD347" s="5" t="s">
        <v>1231</v>
      </c>
      <c r="AE347" s="5" t="s">
        <v>3126</v>
      </c>
      <c r="AF347" s="5" t="s">
        <v>1233</v>
      </c>
      <c r="AG347" s="6">
        <v>28858</v>
      </c>
      <c r="AH347" s="5" t="s">
        <v>49</v>
      </c>
      <c r="AI347" s="5" t="s">
        <v>103</v>
      </c>
      <c r="AJ347" s="5" t="s">
        <v>103</v>
      </c>
      <c r="AK347" s="5" t="s">
        <v>2077</v>
      </c>
      <c r="AL347" s="5" t="s">
        <v>2079</v>
      </c>
      <c r="AM347" s="5" t="s">
        <v>3127</v>
      </c>
      <c r="AN347" s="5" t="s">
        <v>3128</v>
      </c>
      <c r="AO347" s="5" t="s">
        <v>2405</v>
      </c>
      <c r="AP347" s="5" t="s">
        <v>186</v>
      </c>
      <c r="AQ347" s="5"/>
      <c r="AR347" s="32">
        <f t="shared" si="64"/>
        <v>2</v>
      </c>
      <c r="AS347" s="32">
        <f t="shared" si="65"/>
        <v>4</v>
      </c>
      <c r="AT347" s="32">
        <f t="shared" si="66"/>
        <v>1</v>
      </c>
      <c r="AU347" s="32">
        <f t="shared" si="67"/>
        <v>0</v>
      </c>
      <c r="AV347" s="33">
        <f t="shared" si="68"/>
        <v>3.9123287671232876</v>
      </c>
      <c r="AW347" s="5"/>
      <c r="AX347" s="2">
        <f t="shared" si="69"/>
        <v>10.912328767123288</v>
      </c>
      <c r="AY347" s="5"/>
      <c r="AZ347" s="5"/>
      <c r="BA347" s="5"/>
      <c r="BD347" s="10">
        <v>1</v>
      </c>
    </row>
    <row r="348" spans="1:56">
      <c r="A348" s="4">
        <v>347</v>
      </c>
      <c r="B348" s="5" t="s">
        <v>3129</v>
      </c>
      <c r="C348" s="5" t="s">
        <v>714</v>
      </c>
      <c r="D348" s="5" t="s">
        <v>3130</v>
      </c>
      <c r="E348" s="5" t="s">
        <v>1904</v>
      </c>
      <c r="F348" s="6">
        <v>28666</v>
      </c>
      <c r="G348" s="5" t="s">
        <v>416</v>
      </c>
      <c r="H348" s="5" t="s">
        <v>2081</v>
      </c>
      <c r="I348" s="5" t="s">
        <v>103</v>
      </c>
      <c r="J348" s="5" t="s">
        <v>24</v>
      </c>
      <c r="K348" s="5" t="s">
        <v>37</v>
      </c>
      <c r="L348" s="7">
        <v>0</v>
      </c>
      <c r="M348" s="5" t="s">
        <v>38</v>
      </c>
      <c r="N348" s="6">
        <v>41637</v>
      </c>
      <c r="O348" s="8">
        <v>43090</v>
      </c>
      <c r="P348" s="9">
        <f t="shared" si="61"/>
        <v>3.9808219178082194</v>
      </c>
      <c r="Q348" s="6"/>
      <c r="R348" s="6"/>
      <c r="S348" s="9">
        <f t="shared" si="62"/>
        <v>0</v>
      </c>
      <c r="T348" s="9">
        <f t="shared" si="71"/>
        <v>0</v>
      </c>
      <c r="U348" s="5"/>
      <c r="V348" s="5" t="s">
        <v>424</v>
      </c>
      <c r="W348" s="5" t="s">
        <v>217</v>
      </c>
      <c r="X348" s="5" t="s">
        <v>3131</v>
      </c>
      <c r="Y348" s="5" t="s">
        <v>3132</v>
      </c>
      <c r="Z348" s="5" t="s">
        <v>612</v>
      </c>
      <c r="AA348" s="5" t="s">
        <v>615</v>
      </c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27">
        <f t="shared" si="64"/>
        <v>4</v>
      </c>
      <c r="AS348" s="27">
        <f t="shared" si="65"/>
        <v>2</v>
      </c>
      <c r="AT348" s="27">
        <f t="shared" si="66"/>
        <v>0</v>
      </c>
      <c r="AU348" s="27">
        <f t="shared" si="67"/>
        <v>0</v>
      </c>
      <c r="AV348" s="30">
        <f t="shared" si="68"/>
        <v>15.923287671232877</v>
      </c>
      <c r="AW348" s="5"/>
      <c r="AX348" s="17">
        <f t="shared" si="69"/>
        <v>21.923287671232877</v>
      </c>
      <c r="AY348" s="5"/>
      <c r="AZ348" s="5"/>
      <c r="BA348" s="5"/>
      <c r="BD348" s="10">
        <v>0</v>
      </c>
    </row>
    <row r="349" spans="1:56">
      <c r="A349" s="1">
        <v>348</v>
      </c>
      <c r="B349" s="12" t="s">
        <v>2452</v>
      </c>
      <c r="C349" s="12" t="s">
        <v>3133</v>
      </c>
      <c r="D349" s="5" t="s">
        <v>2454</v>
      </c>
      <c r="E349" s="5" t="s">
        <v>3134</v>
      </c>
      <c r="F349" s="6">
        <v>31453</v>
      </c>
      <c r="G349" s="5" t="s">
        <v>49</v>
      </c>
      <c r="H349" s="5" t="s">
        <v>103</v>
      </c>
      <c r="I349" s="5" t="s">
        <v>103</v>
      </c>
      <c r="J349" s="5" t="s">
        <v>24</v>
      </c>
      <c r="K349" s="5" t="s">
        <v>25</v>
      </c>
      <c r="L349" s="7">
        <v>1</v>
      </c>
      <c r="M349" s="5" t="s">
        <v>38</v>
      </c>
      <c r="N349" s="6">
        <v>40899</v>
      </c>
      <c r="O349" s="8">
        <v>43090</v>
      </c>
      <c r="P349" s="9">
        <f t="shared" si="61"/>
        <v>6.0027397260273974</v>
      </c>
      <c r="Q349" s="18"/>
      <c r="R349" s="18"/>
      <c r="S349" s="19"/>
      <c r="T349" s="9">
        <f t="shared" si="71"/>
        <v>5</v>
      </c>
      <c r="U349" s="5"/>
      <c r="V349" s="5" t="s">
        <v>3051</v>
      </c>
      <c r="W349" s="5" t="s">
        <v>2458</v>
      </c>
      <c r="X349" s="5" t="s">
        <v>2457</v>
      </c>
      <c r="Y349" s="5" t="s">
        <v>2459</v>
      </c>
      <c r="Z349" s="5" t="s">
        <v>93</v>
      </c>
      <c r="AA349" s="5" t="s">
        <v>96</v>
      </c>
      <c r="AB349" s="5"/>
      <c r="AC349" s="5" t="s">
        <v>3116</v>
      </c>
      <c r="AD349" s="5" t="s">
        <v>3135</v>
      </c>
      <c r="AE349" s="5" t="s">
        <v>3117</v>
      </c>
      <c r="AF349" s="5" t="s">
        <v>3136</v>
      </c>
      <c r="AG349" s="6">
        <v>30410</v>
      </c>
      <c r="AH349" s="5" t="s">
        <v>49</v>
      </c>
      <c r="AI349" s="5" t="s">
        <v>103</v>
      </c>
      <c r="AJ349" s="5" t="s">
        <v>103</v>
      </c>
      <c r="AK349" s="5" t="s">
        <v>476</v>
      </c>
      <c r="AL349" s="5" t="s">
        <v>478</v>
      </c>
      <c r="AM349" s="5" t="s">
        <v>1178</v>
      </c>
      <c r="AN349" s="5" t="s">
        <v>1179</v>
      </c>
      <c r="AO349" s="5" t="s">
        <v>46</v>
      </c>
      <c r="AP349" s="5" t="s">
        <v>64</v>
      </c>
      <c r="AQ349" s="5"/>
      <c r="AR349" s="32">
        <f t="shared" si="64"/>
        <v>4</v>
      </c>
      <c r="AS349" s="32">
        <f t="shared" si="65"/>
        <v>4</v>
      </c>
      <c r="AT349" s="32">
        <f t="shared" si="66"/>
        <v>0.5</v>
      </c>
      <c r="AU349" s="32">
        <f t="shared" si="67"/>
        <v>0</v>
      </c>
      <c r="AV349" s="33">
        <f t="shared" si="68"/>
        <v>29.010958904109589</v>
      </c>
      <c r="AW349" s="5"/>
      <c r="AX349" s="2">
        <f t="shared" si="69"/>
        <v>37.510958904109586</v>
      </c>
      <c r="AY349" s="5" t="s">
        <v>4098</v>
      </c>
      <c r="AZ349" s="5" t="s">
        <v>4101</v>
      </c>
      <c r="BA349" s="5" t="s">
        <v>4102</v>
      </c>
      <c r="BD349" s="10">
        <v>1</v>
      </c>
    </row>
    <row r="350" spans="1:56">
      <c r="A350" s="4">
        <v>349</v>
      </c>
      <c r="B350" s="5" t="s">
        <v>3137</v>
      </c>
      <c r="C350" s="5" t="s">
        <v>39</v>
      </c>
      <c r="D350" s="5" t="s">
        <v>2629</v>
      </c>
      <c r="E350" s="5" t="s">
        <v>55</v>
      </c>
      <c r="F350" s="6">
        <v>27946</v>
      </c>
      <c r="G350" s="5" t="s">
        <v>49</v>
      </c>
      <c r="H350" s="5" t="s">
        <v>103</v>
      </c>
      <c r="I350" s="5" t="s">
        <v>103</v>
      </c>
      <c r="J350" s="5" t="s">
        <v>3757</v>
      </c>
      <c r="K350" s="5" t="s">
        <v>25</v>
      </c>
      <c r="L350" s="7">
        <v>3</v>
      </c>
      <c r="M350" s="5" t="s">
        <v>38</v>
      </c>
      <c r="N350" s="6">
        <v>39428</v>
      </c>
      <c r="O350" s="8">
        <v>43090</v>
      </c>
      <c r="P350" s="9">
        <f t="shared" si="61"/>
        <v>10.032876712328767</v>
      </c>
      <c r="Q350" s="18"/>
      <c r="R350" s="18"/>
      <c r="S350" s="19"/>
      <c r="T350" s="9">
        <f t="shared" si="71"/>
        <v>5</v>
      </c>
      <c r="U350" s="5"/>
      <c r="V350" s="5" t="s">
        <v>1043</v>
      </c>
      <c r="W350" s="5" t="s">
        <v>2146</v>
      </c>
      <c r="X350" s="5" t="s">
        <v>776</v>
      </c>
      <c r="Y350" s="5" t="s">
        <v>778</v>
      </c>
      <c r="Z350" s="5" t="s">
        <v>29</v>
      </c>
      <c r="AA350" s="5" t="s">
        <v>62</v>
      </c>
      <c r="AB350" s="5"/>
      <c r="AC350" s="5" t="s">
        <v>3137</v>
      </c>
      <c r="AD350" s="5" t="s">
        <v>3138</v>
      </c>
      <c r="AE350" s="5" t="s">
        <v>2629</v>
      </c>
      <c r="AF350" s="5" t="s">
        <v>232</v>
      </c>
      <c r="AG350" s="6">
        <v>30817</v>
      </c>
      <c r="AH350" s="5" t="s">
        <v>627</v>
      </c>
      <c r="AI350" s="5" t="s">
        <v>628</v>
      </c>
      <c r="AJ350" s="5" t="s">
        <v>103</v>
      </c>
      <c r="AK350" s="5" t="s">
        <v>476</v>
      </c>
      <c r="AL350" s="5" t="s">
        <v>478</v>
      </c>
      <c r="AM350" s="5" t="s">
        <v>776</v>
      </c>
      <c r="AN350" s="5" t="s">
        <v>778</v>
      </c>
      <c r="AO350" s="5" t="s">
        <v>2023</v>
      </c>
      <c r="AP350" s="5" t="s">
        <v>2402</v>
      </c>
      <c r="AQ350" s="5"/>
      <c r="AR350" s="27">
        <f t="shared" si="64"/>
        <v>8</v>
      </c>
      <c r="AS350" s="27">
        <f t="shared" si="65"/>
        <v>4</v>
      </c>
      <c r="AT350" s="27">
        <f t="shared" si="66"/>
        <v>1.5</v>
      </c>
      <c r="AU350" s="27">
        <f t="shared" si="67"/>
        <v>0</v>
      </c>
      <c r="AV350" s="30">
        <f t="shared" si="68"/>
        <v>45.131506849315066</v>
      </c>
      <c r="AW350" s="5"/>
      <c r="AX350" s="17">
        <f t="shared" si="69"/>
        <v>58.631506849315066</v>
      </c>
      <c r="AY350" s="5"/>
      <c r="AZ350" s="5"/>
      <c r="BA350" s="5"/>
      <c r="BD350" s="10">
        <v>0</v>
      </c>
    </row>
    <row r="351" spans="1:56">
      <c r="A351" s="1">
        <v>350</v>
      </c>
      <c r="B351" s="12" t="s">
        <v>3139</v>
      </c>
      <c r="C351" s="12" t="s">
        <v>1043</v>
      </c>
      <c r="D351" s="5" t="s">
        <v>3140</v>
      </c>
      <c r="E351" s="5" t="s">
        <v>2146</v>
      </c>
      <c r="F351" s="6">
        <v>24240</v>
      </c>
      <c r="G351" s="5" t="s">
        <v>2008</v>
      </c>
      <c r="H351" s="5" t="s">
        <v>2010</v>
      </c>
      <c r="I351" s="5" t="s">
        <v>103</v>
      </c>
      <c r="J351" s="5" t="s">
        <v>3757</v>
      </c>
      <c r="K351" s="5" t="s">
        <v>25</v>
      </c>
      <c r="L351" s="7">
        <v>3</v>
      </c>
      <c r="M351" s="5" t="s">
        <v>38</v>
      </c>
      <c r="N351" s="6">
        <v>40603</v>
      </c>
      <c r="O351" s="8">
        <v>43090</v>
      </c>
      <c r="P351" s="9">
        <f t="shared" si="61"/>
        <v>6.8136986301369866</v>
      </c>
      <c r="Q351" s="6">
        <v>36200</v>
      </c>
      <c r="R351" s="6">
        <v>40602</v>
      </c>
      <c r="S351" s="9">
        <f t="shared" ref="S351:S382" si="72">(R351-Q351)/365</f>
        <v>12.06027397260274</v>
      </c>
      <c r="T351" s="9">
        <f t="shared" si="71"/>
        <v>5</v>
      </c>
      <c r="U351" s="5"/>
      <c r="V351" s="5" t="s">
        <v>242</v>
      </c>
      <c r="W351" s="5" t="s">
        <v>245</v>
      </c>
      <c r="X351" s="5" t="s">
        <v>3139</v>
      </c>
      <c r="Y351" s="5" t="s">
        <v>3140</v>
      </c>
      <c r="Z351" s="5" t="s">
        <v>2082</v>
      </c>
      <c r="AA351" s="5" t="s">
        <v>2083</v>
      </c>
      <c r="AB351" s="5"/>
      <c r="AC351" s="5" t="s">
        <v>1932</v>
      </c>
      <c r="AD351" s="5" t="s">
        <v>1075</v>
      </c>
      <c r="AE351" s="5" t="s">
        <v>1934</v>
      </c>
      <c r="AF351" s="5" t="s">
        <v>1399</v>
      </c>
      <c r="AG351" s="6">
        <v>26070</v>
      </c>
      <c r="AH351" s="5" t="s">
        <v>641</v>
      </c>
      <c r="AI351" s="5" t="s">
        <v>137</v>
      </c>
      <c r="AJ351" s="5" t="s">
        <v>137</v>
      </c>
      <c r="AK351" s="5" t="s">
        <v>2077</v>
      </c>
      <c r="AL351" s="5" t="s">
        <v>2079</v>
      </c>
      <c r="AM351" s="5" t="s">
        <v>1932</v>
      </c>
      <c r="AN351" s="5" t="s">
        <v>1934</v>
      </c>
      <c r="AO351" s="5" t="s">
        <v>738</v>
      </c>
      <c r="AP351" s="5" t="s">
        <v>739</v>
      </c>
      <c r="AQ351" s="5"/>
      <c r="AR351" s="32">
        <f t="shared" si="64"/>
        <v>8</v>
      </c>
      <c r="AS351" s="32">
        <f t="shared" si="65"/>
        <v>4</v>
      </c>
      <c r="AT351" s="32">
        <f t="shared" si="66"/>
        <v>1.5</v>
      </c>
      <c r="AU351" s="32">
        <f t="shared" si="67"/>
        <v>0</v>
      </c>
      <c r="AV351" s="33">
        <f t="shared" si="68"/>
        <v>32.254794520547946</v>
      </c>
      <c r="AW351" s="5"/>
      <c r="AX351" s="2">
        <f t="shared" si="69"/>
        <v>45.754794520547946</v>
      </c>
      <c r="AY351" s="5"/>
      <c r="AZ351" s="5"/>
      <c r="BA351" s="5"/>
      <c r="BD351" s="10">
        <v>1</v>
      </c>
    </row>
    <row r="352" spans="1:56">
      <c r="A352" s="4">
        <v>351</v>
      </c>
      <c r="B352" s="5" t="s">
        <v>3141</v>
      </c>
      <c r="C352" s="5" t="s">
        <v>386</v>
      </c>
      <c r="D352" s="5" t="s">
        <v>3143</v>
      </c>
      <c r="E352" s="5" t="s">
        <v>1581</v>
      </c>
      <c r="F352" s="6">
        <v>31051</v>
      </c>
      <c r="G352" s="5" t="s">
        <v>3142</v>
      </c>
      <c r="H352" s="5" t="s">
        <v>3144</v>
      </c>
      <c r="I352" s="5" t="s">
        <v>137</v>
      </c>
      <c r="J352" s="5" t="s">
        <v>3757</v>
      </c>
      <c r="K352" s="5" t="s">
        <v>25</v>
      </c>
      <c r="L352" s="7">
        <v>2</v>
      </c>
      <c r="M352" s="5" t="s">
        <v>38</v>
      </c>
      <c r="N352" s="6">
        <v>40906</v>
      </c>
      <c r="O352" s="8">
        <v>43090</v>
      </c>
      <c r="P352" s="9">
        <f t="shared" si="61"/>
        <v>5.9835616438356167</v>
      </c>
      <c r="Q352" s="6">
        <v>39714</v>
      </c>
      <c r="R352" s="6">
        <v>40906</v>
      </c>
      <c r="S352" s="9">
        <f t="shared" si="72"/>
        <v>3.2657534246575342</v>
      </c>
      <c r="T352" s="9">
        <f t="shared" si="71"/>
        <v>3.2657534246575342</v>
      </c>
      <c r="U352" s="5"/>
      <c r="V352" s="5" t="s">
        <v>373</v>
      </c>
      <c r="W352" s="5" t="s">
        <v>375</v>
      </c>
      <c r="X352" s="5" t="s">
        <v>3146</v>
      </c>
      <c r="Y352" s="5" t="s">
        <v>3145</v>
      </c>
      <c r="Z352" s="5" t="s">
        <v>174</v>
      </c>
      <c r="AA352" s="5" t="s">
        <v>172</v>
      </c>
      <c r="AB352" s="5"/>
      <c r="AC352" s="5" t="s">
        <v>3146</v>
      </c>
      <c r="AD352" s="5" t="s">
        <v>578</v>
      </c>
      <c r="AE352" s="5" t="s">
        <v>3145</v>
      </c>
      <c r="AF352" s="5" t="s">
        <v>1649</v>
      </c>
      <c r="AG352" s="6">
        <v>31481</v>
      </c>
      <c r="AH352" s="5" t="s">
        <v>3147</v>
      </c>
      <c r="AI352" s="5" t="s">
        <v>2823</v>
      </c>
      <c r="AJ352" s="5" t="s">
        <v>137</v>
      </c>
      <c r="AK352" s="5" t="s">
        <v>314</v>
      </c>
      <c r="AL352" s="5" t="s">
        <v>1686</v>
      </c>
      <c r="AM352" s="5" t="s">
        <v>3146</v>
      </c>
      <c r="AN352" s="5" t="s">
        <v>3145</v>
      </c>
      <c r="AO352" s="5" t="s">
        <v>2259</v>
      </c>
      <c r="AP352" s="5" t="s">
        <v>3148</v>
      </c>
      <c r="AQ352" s="5"/>
      <c r="AR352" s="27">
        <f t="shared" si="64"/>
        <v>8</v>
      </c>
      <c r="AS352" s="27">
        <f t="shared" si="65"/>
        <v>4</v>
      </c>
      <c r="AT352" s="27">
        <f t="shared" si="66"/>
        <v>1</v>
      </c>
      <c r="AU352" s="27">
        <f t="shared" si="67"/>
        <v>0</v>
      </c>
      <c r="AV352" s="30">
        <f t="shared" si="68"/>
        <v>27.200000000000003</v>
      </c>
      <c r="AW352" s="5"/>
      <c r="AX352" s="17">
        <f t="shared" si="69"/>
        <v>40.200000000000003</v>
      </c>
      <c r="AY352" s="5" t="s">
        <v>4098</v>
      </c>
      <c r="AZ352" s="5" t="s">
        <v>4100</v>
      </c>
      <c r="BA352" s="5" t="s">
        <v>4105</v>
      </c>
      <c r="BD352" s="10">
        <v>0</v>
      </c>
    </row>
    <row r="353" spans="1:56">
      <c r="A353" s="1">
        <v>352</v>
      </c>
      <c r="B353" s="12" t="s">
        <v>3149</v>
      </c>
      <c r="C353" s="12" t="s">
        <v>3150</v>
      </c>
      <c r="D353" s="5" t="s">
        <v>1244</v>
      </c>
      <c r="E353" s="5" t="s">
        <v>3151</v>
      </c>
      <c r="F353" s="6">
        <v>29152</v>
      </c>
      <c r="G353" s="5" t="s">
        <v>343</v>
      </c>
      <c r="H353" s="5" t="s">
        <v>344</v>
      </c>
      <c r="I353" s="5" t="s">
        <v>103</v>
      </c>
      <c r="J353" s="5" t="s">
        <v>24</v>
      </c>
      <c r="K353" s="5" t="s">
        <v>25</v>
      </c>
      <c r="L353" s="7">
        <v>1</v>
      </c>
      <c r="M353" s="5" t="s">
        <v>38</v>
      </c>
      <c r="N353" s="6">
        <v>41213</v>
      </c>
      <c r="O353" s="8">
        <v>43090</v>
      </c>
      <c r="P353" s="9">
        <f t="shared" si="61"/>
        <v>5.1424657534246574</v>
      </c>
      <c r="Q353" s="21">
        <v>39813</v>
      </c>
      <c r="R353" s="21">
        <v>40230</v>
      </c>
      <c r="S353" s="22">
        <f t="shared" si="72"/>
        <v>1.1424657534246576</v>
      </c>
      <c r="T353" s="9">
        <f>MIN(5,S353)+1.92+0.78</f>
        <v>3.8424657534246576</v>
      </c>
      <c r="U353" s="5"/>
      <c r="V353" s="5" t="s">
        <v>780</v>
      </c>
      <c r="W353" s="5" t="s">
        <v>784</v>
      </c>
      <c r="X353" s="5" t="s">
        <v>3152</v>
      </c>
      <c r="Y353" s="5" t="s">
        <v>3153</v>
      </c>
      <c r="Z353" s="5" t="s">
        <v>597</v>
      </c>
      <c r="AA353" s="5" t="s">
        <v>599</v>
      </c>
      <c r="AB353" s="5"/>
      <c r="AC353" s="5" t="s">
        <v>936</v>
      </c>
      <c r="AD353" s="5" t="s">
        <v>3154</v>
      </c>
      <c r="AE353" s="5" t="s">
        <v>3156</v>
      </c>
      <c r="AF353" s="5" t="s">
        <v>3157</v>
      </c>
      <c r="AG353" s="6">
        <v>31007</v>
      </c>
      <c r="AH353" s="5" t="s">
        <v>3155</v>
      </c>
      <c r="AI353" s="5" t="s">
        <v>3158</v>
      </c>
      <c r="AJ353" s="5" t="s">
        <v>103</v>
      </c>
      <c r="AK353" s="5" t="s">
        <v>468</v>
      </c>
      <c r="AL353" s="5" t="s">
        <v>1313</v>
      </c>
      <c r="AM353" s="5" t="s">
        <v>3159</v>
      </c>
      <c r="AN353" s="5" t="s">
        <v>3160</v>
      </c>
      <c r="AO353" s="5" t="s">
        <v>139</v>
      </c>
      <c r="AP353" s="5" t="s">
        <v>141</v>
      </c>
      <c r="AQ353" s="5"/>
      <c r="AR353" s="32">
        <f t="shared" si="64"/>
        <v>4</v>
      </c>
      <c r="AS353" s="32">
        <f t="shared" si="65"/>
        <v>4</v>
      </c>
      <c r="AT353" s="32">
        <f t="shared" si="66"/>
        <v>0.5</v>
      </c>
      <c r="AU353" s="32">
        <f t="shared" si="67"/>
        <v>0</v>
      </c>
      <c r="AV353" s="33">
        <f t="shared" si="68"/>
        <v>24.412328767123288</v>
      </c>
      <c r="AW353" s="5"/>
      <c r="AX353" s="2">
        <f t="shared" si="69"/>
        <v>32.912328767123284</v>
      </c>
      <c r="AY353" s="5" t="s">
        <v>4098</v>
      </c>
      <c r="AZ353" s="5" t="s">
        <v>4100</v>
      </c>
      <c r="BA353" s="5" t="s">
        <v>4105</v>
      </c>
      <c r="BD353" s="10">
        <v>1</v>
      </c>
    </row>
    <row r="354" spans="1:56">
      <c r="A354" s="4">
        <v>353</v>
      </c>
      <c r="B354" s="5" t="s">
        <v>3161</v>
      </c>
      <c r="C354" s="5" t="s">
        <v>612</v>
      </c>
      <c r="D354" s="5" t="s">
        <v>3162</v>
      </c>
      <c r="E354" s="5" t="s">
        <v>615</v>
      </c>
      <c r="F354" s="6">
        <v>30381</v>
      </c>
      <c r="G354" s="5" t="s">
        <v>49</v>
      </c>
      <c r="H354" s="5" t="s">
        <v>103</v>
      </c>
      <c r="I354" s="5" t="s">
        <v>103</v>
      </c>
      <c r="J354" s="5" t="s">
        <v>24</v>
      </c>
      <c r="K354" s="5" t="s">
        <v>25</v>
      </c>
      <c r="L354" s="7">
        <v>2</v>
      </c>
      <c r="M354" s="5" t="s">
        <v>863</v>
      </c>
      <c r="N354" s="6">
        <v>39761</v>
      </c>
      <c r="O354" s="8">
        <v>43090</v>
      </c>
      <c r="P354" s="9">
        <f t="shared" si="61"/>
        <v>9.1205479452054803</v>
      </c>
      <c r="Q354" s="6"/>
      <c r="R354" s="6"/>
      <c r="S354" s="9">
        <f t="shared" si="72"/>
        <v>0</v>
      </c>
      <c r="T354" s="9">
        <f>MIN(5,S354)</f>
        <v>0</v>
      </c>
      <c r="U354" s="5"/>
      <c r="V354" s="5" t="s">
        <v>205</v>
      </c>
      <c r="W354" s="5" t="s">
        <v>207</v>
      </c>
      <c r="X354" s="5" t="s">
        <v>3161</v>
      </c>
      <c r="Y354" s="5" t="s">
        <v>3164</v>
      </c>
      <c r="Z354" s="5" t="s">
        <v>3163</v>
      </c>
      <c r="AA354" s="5" t="s">
        <v>3165</v>
      </c>
      <c r="AB354" s="5"/>
      <c r="AC354" s="5" t="s">
        <v>3161</v>
      </c>
      <c r="AD354" s="5" t="s">
        <v>1043</v>
      </c>
      <c r="AE354" s="5" t="s">
        <v>3162</v>
      </c>
      <c r="AF354" s="5" t="s">
        <v>1045</v>
      </c>
      <c r="AG354" s="6">
        <v>29014</v>
      </c>
      <c r="AH354" s="5" t="s">
        <v>3166</v>
      </c>
      <c r="AI354" s="5" t="s">
        <v>3167</v>
      </c>
      <c r="AJ354" s="5" t="s">
        <v>667</v>
      </c>
      <c r="AK354" s="5" t="s">
        <v>3168</v>
      </c>
      <c r="AL354" s="5" t="s">
        <v>3170</v>
      </c>
      <c r="AM354" s="5" t="s">
        <v>3169</v>
      </c>
      <c r="AN354" s="5" t="s">
        <v>3171</v>
      </c>
      <c r="AO354" s="5" t="s">
        <v>381</v>
      </c>
      <c r="AP354" s="5" t="s">
        <v>3172</v>
      </c>
      <c r="AQ354" s="5"/>
      <c r="AR354" s="27">
        <f t="shared" si="64"/>
        <v>4</v>
      </c>
      <c r="AS354" s="27">
        <f t="shared" si="65"/>
        <v>4</v>
      </c>
      <c r="AT354" s="27">
        <f t="shared" si="66"/>
        <v>1</v>
      </c>
      <c r="AU354" s="27">
        <f t="shared" si="67"/>
        <v>2</v>
      </c>
      <c r="AV354" s="30">
        <f t="shared" si="68"/>
        <v>36.482191780821921</v>
      </c>
      <c r="AW354" s="5"/>
      <c r="AX354" s="17">
        <f t="shared" si="69"/>
        <v>47.482191780821921</v>
      </c>
      <c r="AY354" s="5"/>
      <c r="AZ354" s="5"/>
      <c r="BA354" s="5"/>
      <c r="BD354" s="10">
        <v>0</v>
      </c>
    </row>
    <row r="355" spans="1:56">
      <c r="A355" s="1">
        <v>354</v>
      </c>
      <c r="B355" s="12" t="s">
        <v>3173</v>
      </c>
      <c r="C355" s="12" t="s">
        <v>1194</v>
      </c>
      <c r="D355" s="5" t="s">
        <v>2211</v>
      </c>
      <c r="E355" s="5" t="s">
        <v>3174</v>
      </c>
      <c r="F355" s="6">
        <v>30123</v>
      </c>
      <c r="G355" s="5" t="s">
        <v>343</v>
      </c>
      <c r="H355" s="5" t="s">
        <v>344</v>
      </c>
      <c r="I355" s="5" t="s">
        <v>103</v>
      </c>
      <c r="J355" s="5" t="s">
        <v>24</v>
      </c>
      <c r="K355" s="5" t="s">
        <v>25</v>
      </c>
      <c r="L355" s="7">
        <v>2</v>
      </c>
      <c r="M355" s="5" t="s">
        <v>38</v>
      </c>
      <c r="N355" s="6">
        <v>40919</v>
      </c>
      <c r="O355" s="8">
        <v>43090</v>
      </c>
      <c r="P355" s="9">
        <f t="shared" si="61"/>
        <v>5.9479452054794519</v>
      </c>
      <c r="Q355" s="6"/>
      <c r="R355" s="6"/>
      <c r="S355" s="9">
        <f t="shared" si="72"/>
        <v>0</v>
      </c>
      <c r="T355" s="9">
        <f>MIN(5,S355)</f>
        <v>0</v>
      </c>
      <c r="U355" s="5"/>
      <c r="V355" s="5" t="s">
        <v>780</v>
      </c>
      <c r="W355" s="5" t="s">
        <v>784</v>
      </c>
      <c r="X355" s="5" t="s">
        <v>3175</v>
      </c>
      <c r="Y355" s="5" t="s">
        <v>3176</v>
      </c>
      <c r="Z355" s="5" t="s">
        <v>139</v>
      </c>
      <c r="AA355" s="5" t="s">
        <v>141</v>
      </c>
      <c r="AB355" s="5"/>
      <c r="AC355" s="5" t="s">
        <v>3177</v>
      </c>
      <c r="AD355" s="5" t="s">
        <v>3178</v>
      </c>
      <c r="AE355" s="5" t="s">
        <v>3179</v>
      </c>
      <c r="AF355" s="5" t="s">
        <v>3180</v>
      </c>
      <c r="AG355" s="6">
        <v>27351</v>
      </c>
      <c r="AH355" s="5" t="s">
        <v>3071</v>
      </c>
      <c r="AI355" s="5" t="s">
        <v>3073</v>
      </c>
      <c r="AJ355" s="5" t="s">
        <v>3073</v>
      </c>
      <c r="AK355" s="5" t="s">
        <v>294</v>
      </c>
      <c r="AL355" s="5" t="s">
        <v>574</v>
      </c>
      <c r="AM355" s="5" t="s">
        <v>3181</v>
      </c>
      <c r="AN355" s="5" t="s">
        <v>3182</v>
      </c>
      <c r="AO355" s="5" t="s">
        <v>1381</v>
      </c>
      <c r="AP355" s="5" t="s">
        <v>1383</v>
      </c>
      <c r="AQ355" s="5"/>
      <c r="AR355" s="32">
        <f t="shared" si="64"/>
        <v>4</v>
      </c>
      <c r="AS355" s="32">
        <f t="shared" si="65"/>
        <v>4</v>
      </c>
      <c r="AT355" s="32">
        <f t="shared" si="66"/>
        <v>1</v>
      </c>
      <c r="AU355" s="32">
        <f t="shared" si="67"/>
        <v>0</v>
      </c>
      <c r="AV355" s="33">
        <f t="shared" si="68"/>
        <v>23.791780821917808</v>
      </c>
      <c r="AW355" s="5"/>
      <c r="AX355" s="2">
        <f t="shared" si="69"/>
        <v>32.791780821917811</v>
      </c>
      <c r="AY355" s="5" t="s">
        <v>4098</v>
      </c>
      <c r="AZ355" s="5" t="s">
        <v>4100</v>
      </c>
      <c r="BA355" s="5" t="s">
        <v>4099</v>
      </c>
      <c r="BD355" s="10">
        <v>1</v>
      </c>
    </row>
    <row r="356" spans="1:56">
      <c r="A356" s="4">
        <v>355</v>
      </c>
      <c r="B356" s="5" t="s">
        <v>1784</v>
      </c>
      <c r="C356" s="5" t="s">
        <v>2108</v>
      </c>
      <c r="D356" s="5" t="s">
        <v>1786</v>
      </c>
      <c r="E356" s="5" t="s">
        <v>2109</v>
      </c>
      <c r="F356" s="6">
        <v>28990</v>
      </c>
      <c r="G356" s="5" t="s">
        <v>212</v>
      </c>
      <c r="H356" s="5" t="s">
        <v>213</v>
      </c>
      <c r="I356" s="5" t="s">
        <v>213</v>
      </c>
      <c r="J356" s="5" t="s">
        <v>3759</v>
      </c>
      <c r="K356" s="5" t="s">
        <v>25</v>
      </c>
      <c r="L356" s="7">
        <v>2</v>
      </c>
      <c r="M356" s="5" t="s">
        <v>38</v>
      </c>
      <c r="N356" s="6">
        <v>40178</v>
      </c>
      <c r="O356" s="8">
        <v>43090</v>
      </c>
      <c r="P356" s="9">
        <f t="shared" si="61"/>
        <v>7.978082191780822</v>
      </c>
      <c r="Q356" s="6">
        <v>39447</v>
      </c>
      <c r="R356" s="6">
        <v>40177</v>
      </c>
      <c r="S356" s="9">
        <f t="shared" si="72"/>
        <v>2</v>
      </c>
      <c r="T356" s="9">
        <f>MIN(5,S356)</f>
        <v>2</v>
      </c>
      <c r="U356" s="5"/>
      <c r="V356" s="5" t="s">
        <v>581</v>
      </c>
      <c r="W356" s="5" t="s">
        <v>743</v>
      </c>
      <c r="X356" s="5" t="s">
        <v>1784</v>
      </c>
      <c r="Y356" s="5" t="s">
        <v>1786</v>
      </c>
      <c r="Z356" s="5" t="s">
        <v>410</v>
      </c>
      <c r="AA356" s="5" t="s">
        <v>1787</v>
      </c>
      <c r="AB356" s="5"/>
      <c r="AC356" s="5" t="s">
        <v>2133</v>
      </c>
      <c r="AD356" s="5" t="s">
        <v>3183</v>
      </c>
      <c r="AE356" s="5" t="s">
        <v>2134</v>
      </c>
      <c r="AF356" s="5" t="s">
        <v>1106</v>
      </c>
      <c r="AG356" s="6">
        <v>30525</v>
      </c>
      <c r="AH356" s="5" t="s">
        <v>49</v>
      </c>
      <c r="AI356" s="5" t="s">
        <v>103</v>
      </c>
      <c r="AJ356" s="5" t="s">
        <v>103</v>
      </c>
      <c r="AK356" s="5" t="s">
        <v>424</v>
      </c>
      <c r="AL356" s="5" t="s">
        <v>217</v>
      </c>
      <c r="AM356" s="5" t="s">
        <v>3184</v>
      </c>
      <c r="AN356" s="5" t="s">
        <v>3185</v>
      </c>
      <c r="AO356" s="5" t="s">
        <v>331</v>
      </c>
      <c r="AP356" s="5" t="s">
        <v>334</v>
      </c>
      <c r="AQ356" s="5"/>
      <c r="AR356" s="27">
        <f t="shared" si="64"/>
        <v>7</v>
      </c>
      <c r="AS356" s="27">
        <f t="shared" si="65"/>
        <v>4</v>
      </c>
      <c r="AT356" s="27">
        <f t="shared" si="66"/>
        <v>1</v>
      </c>
      <c r="AU356" s="27">
        <f t="shared" si="67"/>
        <v>0</v>
      </c>
      <c r="AV356" s="30">
        <f t="shared" si="68"/>
        <v>33.912328767123284</v>
      </c>
      <c r="AW356" s="5"/>
      <c r="AX356" s="17">
        <f t="shared" si="69"/>
        <v>45.912328767123284</v>
      </c>
      <c r="AY356" s="5" t="s">
        <v>4098</v>
      </c>
      <c r="AZ356" s="5" t="s">
        <v>4100</v>
      </c>
      <c r="BA356" s="5" t="s">
        <v>4105</v>
      </c>
      <c r="BD356" s="10">
        <v>0</v>
      </c>
    </row>
    <row r="357" spans="1:56">
      <c r="A357" s="1">
        <v>356</v>
      </c>
      <c r="B357" s="12" t="s">
        <v>3186</v>
      </c>
      <c r="C357" s="12" t="s">
        <v>418</v>
      </c>
      <c r="D357" s="5" t="s">
        <v>1251</v>
      </c>
      <c r="E357" s="5" t="s">
        <v>3187</v>
      </c>
      <c r="F357" s="6">
        <v>24933</v>
      </c>
      <c r="G357" s="5" t="s">
        <v>49</v>
      </c>
      <c r="H357" s="5" t="s">
        <v>103</v>
      </c>
      <c r="I357" s="5" t="s">
        <v>103</v>
      </c>
      <c r="J357" s="5" t="s">
        <v>24</v>
      </c>
      <c r="K357" s="5" t="s">
        <v>25</v>
      </c>
      <c r="L357" s="7">
        <v>4</v>
      </c>
      <c r="M357" s="5" t="s">
        <v>38</v>
      </c>
      <c r="N357" s="6">
        <v>40906</v>
      </c>
      <c r="O357" s="8">
        <v>43090</v>
      </c>
      <c r="P357" s="9">
        <f t="shared" si="61"/>
        <v>5.9835616438356167</v>
      </c>
      <c r="Q357" s="6">
        <v>39063</v>
      </c>
      <c r="R357" s="6">
        <v>40905</v>
      </c>
      <c r="S357" s="9">
        <f t="shared" si="72"/>
        <v>5.0465753424657533</v>
      </c>
      <c r="T357" s="9">
        <f>MIN(105,S357)</f>
        <v>5.0465753424657533</v>
      </c>
      <c r="U357" s="5"/>
      <c r="V357" s="5" t="s">
        <v>282</v>
      </c>
      <c r="W357" s="5" t="s">
        <v>3189</v>
      </c>
      <c r="X357" s="5" t="s">
        <v>3188</v>
      </c>
      <c r="Y357" s="5" t="s">
        <v>3190</v>
      </c>
      <c r="Z357" s="5" t="s">
        <v>192</v>
      </c>
      <c r="AA357" s="5" t="s">
        <v>194</v>
      </c>
      <c r="AB357" s="5"/>
      <c r="AC357" s="5" t="s">
        <v>3191</v>
      </c>
      <c r="AD357" s="5" t="s">
        <v>3192</v>
      </c>
      <c r="AE357" s="5" t="s">
        <v>3193</v>
      </c>
      <c r="AF357" s="5" t="s">
        <v>1694</v>
      </c>
      <c r="AG357" s="6">
        <v>26290</v>
      </c>
      <c r="AH357" s="5" t="s">
        <v>212</v>
      </c>
      <c r="AI357" s="5" t="s">
        <v>213</v>
      </c>
      <c r="AJ357" s="5" t="s">
        <v>213</v>
      </c>
      <c r="AK357" s="5" t="s">
        <v>418</v>
      </c>
      <c r="AL357" s="5" t="s">
        <v>420</v>
      </c>
      <c r="AM357" s="5" t="s">
        <v>3194</v>
      </c>
      <c r="AN357" s="5" t="s">
        <v>3195</v>
      </c>
      <c r="AO357" s="5" t="s">
        <v>410</v>
      </c>
      <c r="AP357" s="5" t="s">
        <v>1787</v>
      </c>
      <c r="AQ357" s="5"/>
      <c r="AR357" s="32">
        <f t="shared" si="64"/>
        <v>4</v>
      </c>
      <c r="AS357" s="32">
        <f t="shared" si="65"/>
        <v>4</v>
      </c>
      <c r="AT357" s="32">
        <f t="shared" si="66"/>
        <v>2</v>
      </c>
      <c r="AU357" s="32">
        <f t="shared" si="67"/>
        <v>0</v>
      </c>
      <c r="AV357" s="33">
        <f t="shared" si="68"/>
        <v>28.980821917808221</v>
      </c>
      <c r="AW357" s="5"/>
      <c r="AX357" s="2">
        <f t="shared" si="69"/>
        <v>38.980821917808221</v>
      </c>
      <c r="AY357" s="5" t="s">
        <v>4098</v>
      </c>
      <c r="AZ357" s="5" t="s">
        <v>4108</v>
      </c>
      <c r="BA357" s="5" t="s">
        <v>4115</v>
      </c>
      <c r="BD357" s="10">
        <v>1</v>
      </c>
    </row>
    <row r="358" spans="1:56">
      <c r="A358" s="4">
        <v>357</v>
      </c>
      <c r="B358" s="5" t="s">
        <v>3196</v>
      </c>
      <c r="C358" s="5" t="s">
        <v>3135</v>
      </c>
      <c r="D358" s="5" t="s">
        <v>3198</v>
      </c>
      <c r="E358" s="5" t="s">
        <v>3199</v>
      </c>
      <c r="F358" s="6">
        <v>26561</v>
      </c>
      <c r="G358" s="5" t="s">
        <v>3197</v>
      </c>
      <c r="H358" s="5" t="s">
        <v>971</v>
      </c>
      <c r="I358" s="5" t="s">
        <v>971</v>
      </c>
      <c r="J358" s="5" t="s">
        <v>3758</v>
      </c>
      <c r="K358" s="5" t="s">
        <v>25</v>
      </c>
      <c r="L358" s="7">
        <v>2</v>
      </c>
      <c r="M358" s="5" t="s">
        <v>38</v>
      </c>
      <c r="N358" s="6">
        <v>39697</v>
      </c>
      <c r="O358" s="8">
        <v>43090</v>
      </c>
      <c r="P358" s="9">
        <f t="shared" si="61"/>
        <v>9.2958904109589042</v>
      </c>
      <c r="Q358" s="6"/>
      <c r="R358" s="6"/>
      <c r="S358" s="9">
        <f t="shared" si="72"/>
        <v>0</v>
      </c>
      <c r="T358" s="9">
        <f t="shared" ref="T358:T363" si="73">MIN(5,S358)</f>
        <v>0</v>
      </c>
      <c r="U358" s="5"/>
      <c r="V358" s="5" t="s">
        <v>3200</v>
      </c>
      <c r="W358" s="5" t="s">
        <v>3202</v>
      </c>
      <c r="X358" s="5" t="s">
        <v>3201</v>
      </c>
      <c r="Y358" s="5" t="s">
        <v>3203</v>
      </c>
      <c r="Z358" s="5" t="s">
        <v>107</v>
      </c>
      <c r="AA358" s="5" t="s">
        <v>110</v>
      </c>
      <c r="AB358" s="5"/>
      <c r="AC358" s="5" t="s">
        <v>3204</v>
      </c>
      <c r="AD358" s="5" t="s">
        <v>2690</v>
      </c>
      <c r="AE358" s="5" t="s">
        <v>3205</v>
      </c>
      <c r="AF358" s="5" t="s">
        <v>2692</v>
      </c>
      <c r="AG358" s="6">
        <v>27306</v>
      </c>
      <c r="AH358" s="5" t="s">
        <v>49</v>
      </c>
      <c r="AI358" s="5" t="s">
        <v>103</v>
      </c>
      <c r="AJ358" s="5" t="s">
        <v>103</v>
      </c>
      <c r="AK358" s="5" t="s">
        <v>3206</v>
      </c>
      <c r="AL358" s="5" t="s">
        <v>3209</v>
      </c>
      <c r="AM358" s="5" t="s">
        <v>3207</v>
      </c>
      <c r="AN358" s="5" t="s">
        <v>3210</v>
      </c>
      <c r="AO358" s="5" t="s">
        <v>3208</v>
      </c>
      <c r="AP358" s="5" t="s">
        <v>3211</v>
      </c>
      <c r="AQ358" s="5"/>
      <c r="AR358" s="27">
        <f t="shared" si="64"/>
        <v>2</v>
      </c>
      <c r="AS358" s="27">
        <f t="shared" si="65"/>
        <v>4</v>
      </c>
      <c r="AT358" s="27">
        <f t="shared" si="66"/>
        <v>1</v>
      </c>
      <c r="AU358" s="27">
        <f t="shared" si="67"/>
        <v>0</v>
      </c>
      <c r="AV358" s="30">
        <f t="shared" si="68"/>
        <v>37.183561643835617</v>
      </c>
      <c r="AW358" s="5"/>
      <c r="AX358" s="17">
        <f t="shared" si="69"/>
        <v>44.183561643835617</v>
      </c>
      <c r="AY358" s="5"/>
      <c r="AZ358" s="5"/>
      <c r="BA358" s="5"/>
      <c r="BD358" s="10">
        <v>0</v>
      </c>
    </row>
    <row r="359" spans="1:56">
      <c r="A359" s="1">
        <v>358</v>
      </c>
      <c r="B359" s="12" t="s">
        <v>3212</v>
      </c>
      <c r="C359" s="12" t="s">
        <v>1984</v>
      </c>
      <c r="D359" s="5" t="s">
        <v>3213</v>
      </c>
      <c r="E359" s="5" t="s">
        <v>1985</v>
      </c>
      <c r="F359" s="6">
        <v>28619</v>
      </c>
      <c r="G359" s="5" t="s">
        <v>2008</v>
      </c>
      <c r="H359" s="5" t="s">
        <v>2010</v>
      </c>
      <c r="I359" s="5" t="s">
        <v>103</v>
      </c>
      <c r="J359" s="5" t="s">
        <v>3759</v>
      </c>
      <c r="K359" s="5" t="s">
        <v>25</v>
      </c>
      <c r="L359" s="7">
        <v>3</v>
      </c>
      <c r="M359" s="5" t="s">
        <v>38</v>
      </c>
      <c r="N359" s="6">
        <v>39027</v>
      </c>
      <c r="O359" s="8">
        <v>43090</v>
      </c>
      <c r="P359" s="9">
        <f t="shared" si="61"/>
        <v>11.131506849315068</v>
      </c>
      <c r="Q359" s="6"/>
      <c r="R359" s="6"/>
      <c r="S359" s="9">
        <f t="shared" si="72"/>
        <v>0</v>
      </c>
      <c r="T359" s="9">
        <f t="shared" si="73"/>
        <v>0</v>
      </c>
      <c r="U359" s="5"/>
      <c r="V359" s="5" t="s">
        <v>255</v>
      </c>
      <c r="W359" s="5" t="s">
        <v>613</v>
      </c>
      <c r="X359" s="5" t="s">
        <v>3212</v>
      </c>
      <c r="Y359" s="5" t="s">
        <v>3213</v>
      </c>
      <c r="Z359" s="5" t="s">
        <v>2976</v>
      </c>
      <c r="AA359" s="5" t="s">
        <v>2977</v>
      </c>
      <c r="AB359" s="5"/>
      <c r="AC359" s="5" t="s">
        <v>1023</v>
      </c>
      <c r="AD359" s="5" t="s">
        <v>91</v>
      </c>
      <c r="AE359" s="5" t="s">
        <v>1024</v>
      </c>
      <c r="AF359" s="5" t="s">
        <v>94</v>
      </c>
      <c r="AG359" s="6">
        <v>28574</v>
      </c>
      <c r="AH359" s="5" t="s">
        <v>774</v>
      </c>
      <c r="AI359" s="5" t="s">
        <v>607</v>
      </c>
      <c r="AJ359" s="5" t="s">
        <v>103</v>
      </c>
      <c r="AK359" s="5" t="s">
        <v>1676</v>
      </c>
      <c r="AL359" s="5" t="s">
        <v>290</v>
      </c>
      <c r="AM359" s="5" t="s">
        <v>3214</v>
      </c>
      <c r="AN359" s="5" t="s">
        <v>3216</v>
      </c>
      <c r="AO359" s="5" t="s">
        <v>3215</v>
      </c>
      <c r="AP359" s="5" t="s">
        <v>779</v>
      </c>
      <c r="AQ359" s="5"/>
      <c r="AR359" s="32">
        <f t="shared" si="64"/>
        <v>7</v>
      </c>
      <c r="AS359" s="32">
        <f t="shared" si="65"/>
        <v>4</v>
      </c>
      <c r="AT359" s="32">
        <f t="shared" si="66"/>
        <v>1.5</v>
      </c>
      <c r="AU359" s="32">
        <f t="shared" si="67"/>
        <v>0</v>
      </c>
      <c r="AV359" s="33">
        <f t="shared" si="68"/>
        <v>44.526027397260272</v>
      </c>
      <c r="AW359" s="5"/>
      <c r="AX359" s="2">
        <f t="shared" si="69"/>
        <v>57.026027397260272</v>
      </c>
      <c r="AY359" s="5"/>
      <c r="AZ359" s="5"/>
      <c r="BA359" s="5"/>
      <c r="BD359" s="10">
        <v>1</v>
      </c>
    </row>
    <row r="360" spans="1:56">
      <c r="A360" s="4">
        <v>359</v>
      </c>
      <c r="B360" s="5" t="s">
        <v>3217</v>
      </c>
      <c r="C360" s="5" t="s">
        <v>3218</v>
      </c>
      <c r="D360" s="5" t="s">
        <v>3219</v>
      </c>
      <c r="E360" s="5" t="s">
        <v>3220</v>
      </c>
      <c r="F360" s="6">
        <v>27969</v>
      </c>
      <c r="G360" s="5" t="s">
        <v>49</v>
      </c>
      <c r="H360" s="5" t="s">
        <v>103</v>
      </c>
      <c r="I360" s="5" t="s">
        <v>103</v>
      </c>
      <c r="J360" s="5" t="s">
        <v>3757</v>
      </c>
      <c r="K360" s="5" t="s">
        <v>37</v>
      </c>
      <c r="L360" s="7">
        <v>0</v>
      </c>
      <c r="M360" s="5" t="s">
        <v>38</v>
      </c>
      <c r="N360" s="6">
        <v>38340</v>
      </c>
      <c r="O360" s="8">
        <v>43090</v>
      </c>
      <c r="P360" s="9">
        <f t="shared" si="61"/>
        <v>13.013698630136986</v>
      </c>
      <c r="Q360" s="6">
        <v>36509</v>
      </c>
      <c r="R360" s="6">
        <v>38336</v>
      </c>
      <c r="S360" s="9">
        <f t="shared" si="72"/>
        <v>5.0054794520547947</v>
      </c>
      <c r="T360" s="9">
        <f t="shared" si="73"/>
        <v>5</v>
      </c>
      <c r="U360" s="5"/>
      <c r="V360" s="5" t="s">
        <v>123</v>
      </c>
      <c r="W360" s="5" t="s">
        <v>125</v>
      </c>
      <c r="X360" s="5" t="s">
        <v>3221</v>
      </c>
      <c r="Y360" s="5" t="s">
        <v>3222</v>
      </c>
      <c r="Z360" s="5" t="s">
        <v>2150</v>
      </c>
      <c r="AA360" s="5" t="s">
        <v>2152</v>
      </c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27">
        <f t="shared" si="64"/>
        <v>8</v>
      </c>
      <c r="AS360" s="27">
        <f t="shared" si="65"/>
        <v>2</v>
      </c>
      <c r="AT360" s="27">
        <f t="shared" si="66"/>
        <v>0</v>
      </c>
      <c r="AU360" s="27">
        <f t="shared" si="67"/>
        <v>0</v>
      </c>
      <c r="AV360" s="30">
        <f t="shared" si="68"/>
        <v>57.054794520547944</v>
      </c>
      <c r="AW360" s="5"/>
      <c r="AX360" s="17">
        <f t="shared" si="69"/>
        <v>67.054794520547944</v>
      </c>
      <c r="AY360" s="5"/>
      <c r="AZ360" s="5"/>
      <c r="BA360" s="5"/>
      <c r="BD360" s="10">
        <v>0</v>
      </c>
    </row>
    <row r="361" spans="1:56">
      <c r="A361" s="1">
        <v>360</v>
      </c>
      <c r="B361" s="12" t="s">
        <v>3223</v>
      </c>
      <c r="C361" s="12" t="s">
        <v>3224</v>
      </c>
      <c r="D361" s="5" t="s">
        <v>3225</v>
      </c>
      <c r="E361" s="5" t="s">
        <v>1966</v>
      </c>
      <c r="F361" s="6">
        <v>26451</v>
      </c>
      <c r="G361" s="5" t="s">
        <v>638</v>
      </c>
      <c r="H361" s="5" t="s">
        <v>1471</v>
      </c>
      <c r="I361" s="5" t="s">
        <v>103</v>
      </c>
      <c r="J361" s="5" t="s">
        <v>24</v>
      </c>
      <c r="K361" s="5" t="s">
        <v>214</v>
      </c>
      <c r="L361" s="7">
        <v>0</v>
      </c>
      <c r="M361" s="5" t="s">
        <v>38</v>
      </c>
      <c r="N361" s="6">
        <v>39036</v>
      </c>
      <c r="O361" s="8">
        <v>43090</v>
      </c>
      <c r="P361" s="9">
        <f t="shared" si="61"/>
        <v>11.106849315068493</v>
      </c>
      <c r="Q361" s="6"/>
      <c r="R361" s="6"/>
      <c r="S361" s="9">
        <f t="shared" si="72"/>
        <v>0</v>
      </c>
      <c r="T361" s="9">
        <f t="shared" si="73"/>
        <v>0</v>
      </c>
      <c r="U361" s="5"/>
      <c r="V361" s="5" t="s">
        <v>424</v>
      </c>
      <c r="W361" s="5" t="s">
        <v>217</v>
      </c>
      <c r="X361" s="5" t="s">
        <v>847</v>
      </c>
      <c r="Y361" s="5" t="s">
        <v>849</v>
      </c>
      <c r="Z361" s="5" t="s">
        <v>2140</v>
      </c>
      <c r="AA361" s="5" t="s">
        <v>3226</v>
      </c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32">
        <f t="shared" si="64"/>
        <v>4</v>
      </c>
      <c r="AS361" s="32">
        <f t="shared" si="65"/>
        <v>4</v>
      </c>
      <c r="AT361" s="32">
        <f t="shared" si="66"/>
        <v>0</v>
      </c>
      <c r="AU361" s="32">
        <f t="shared" si="67"/>
        <v>0</v>
      </c>
      <c r="AV361" s="33">
        <f t="shared" si="68"/>
        <v>44.42739726027397</v>
      </c>
      <c r="AW361" s="5"/>
      <c r="AX361" s="2">
        <f t="shared" si="69"/>
        <v>52.42739726027397</v>
      </c>
      <c r="AY361" s="5"/>
      <c r="AZ361" s="5"/>
      <c r="BA361" s="5"/>
      <c r="BD361" s="10">
        <v>1</v>
      </c>
    </row>
    <row r="362" spans="1:56">
      <c r="A362" s="4">
        <v>361</v>
      </c>
      <c r="B362" s="5" t="s">
        <v>3227</v>
      </c>
      <c r="C362" s="5" t="s">
        <v>1093</v>
      </c>
      <c r="D362" s="5" t="s">
        <v>3228</v>
      </c>
      <c r="E362" s="5" t="s">
        <v>1094</v>
      </c>
      <c r="F362" s="6">
        <v>26385</v>
      </c>
      <c r="G362" s="5" t="s">
        <v>49</v>
      </c>
      <c r="H362" s="5" t="s">
        <v>103</v>
      </c>
      <c r="I362" s="5" t="s">
        <v>103</v>
      </c>
      <c r="J362" s="5" t="s">
        <v>24</v>
      </c>
      <c r="K362" s="5" t="s">
        <v>25</v>
      </c>
      <c r="L362" s="7">
        <v>5</v>
      </c>
      <c r="M362" s="5" t="s">
        <v>26</v>
      </c>
      <c r="N362" s="6">
        <v>40902</v>
      </c>
      <c r="O362" s="8">
        <v>43090</v>
      </c>
      <c r="P362" s="9">
        <f t="shared" si="61"/>
        <v>5.9945205479452053</v>
      </c>
      <c r="Q362" s="6"/>
      <c r="R362" s="6"/>
      <c r="S362" s="9">
        <f t="shared" si="72"/>
        <v>0</v>
      </c>
      <c r="T362" s="9">
        <f t="shared" si="73"/>
        <v>0</v>
      </c>
      <c r="U362" s="5"/>
      <c r="V362" s="5" t="s">
        <v>780</v>
      </c>
      <c r="W362" s="5" t="s">
        <v>784</v>
      </c>
      <c r="X362" s="5" t="s">
        <v>3229</v>
      </c>
      <c r="Y362" s="5" t="s">
        <v>3230</v>
      </c>
      <c r="Z362" s="5" t="s">
        <v>331</v>
      </c>
      <c r="AA362" s="5" t="s">
        <v>334</v>
      </c>
      <c r="AB362" s="5"/>
      <c r="AC362" s="5" t="s">
        <v>3231</v>
      </c>
      <c r="AD362" s="5" t="s">
        <v>1661</v>
      </c>
      <c r="AE362" s="5" t="s">
        <v>3232</v>
      </c>
      <c r="AF362" s="5" t="s">
        <v>1664</v>
      </c>
      <c r="AG362" s="6">
        <v>26819</v>
      </c>
      <c r="AH362" s="5" t="s">
        <v>49</v>
      </c>
      <c r="AI362" s="5" t="s">
        <v>103</v>
      </c>
      <c r="AJ362" s="5" t="s">
        <v>103</v>
      </c>
      <c r="AK362" s="5" t="s">
        <v>3200</v>
      </c>
      <c r="AL362" s="5" t="s">
        <v>3202</v>
      </c>
      <c r="AM362" s="5" t="s">
        <v>2030</v>
      </c>
      <c r="AN362" s="5" t="s">
        <v>2032</v>
      </c>
      <c r="AO362" s="5" t="s">
        <v>3233</v>
      </c>
      <c r="AP362" s="5" t="s">
        <v>3234</v>
      </c>
      <c r="AQ362" s="5"/>
      <c r="AR362" s="27">
        <f t="shared" si="64"/>
        <v>4</v>
      </c>
      <c r="AS362" s="27">
        <f t="shared" si="65"/>
        <v>4</v>
      </c>
      <c r="AT362" s="27">
        <f t="shared" si="66"/>
        <v>2</v>
      </c>
      <c r="AU362" s="27">
        <f t="shared" si="67"/>
        <v>4</v>
      </c>
      <c r="AV362" s="30">
        <f t="shared" si="68"/>
        <v>23.978082191780821</v>
      </c>
      <c r="AW362" s="5"/>
      <c r="AX362" s="17">
        <f t="shared" si="69"/>
        <v>37.978082191780821</v>
      </c>
      <c r="AY362" s="5" t="s">
        <v>4098</v>
      </c>
      <c r="AZ362" s="5" t="s">
        <v>4101</v>
      </c>
      <c r="BA362" s="5" t="s">
        <v>4102</v>
      </c>
      <c r="BD362" s="10">
        <v>0</v>
      </c>
    </row>
    <row r="363" spans="1:56">
      <c r="A363" s="1">
        <v>362</v>
      </c>
      <c r="B363" s="12" t="s">
        <v>3235</v>
      </c>
      <c r="C363" s="12" t="s">
        <v>3236</v>
      </c>
      <c r="D363" s="5" t="s">
        <v>3238</v>
      </c>
      <c r="E363" s="5" t="s">
        <v>3239</v>
      </c>
      <c r="F363" s="6">
        <v>30893</v>
      </c>
      <c r="G363" s="5" t="s">
        <v>3237</v>
      </c>
      <c r="H363" s="5" t="s">
        <v>3240</v>
      </c>
      <c r="I363" s="5" t="s">
        <v>2315</v>
      </c>
      <c r="J363" s="5" t="s">
        <v>24</v>
      </c>
      <c r="K363" s="5" t="s">
        <v>25</v>
      </c>
      <c r="L363" s="7">
        <v>0</v>
      </c>
      <c r="M363" s="5" t="s">
        <v>38</v>
      </c>
      <c r="N363" s="6">
        <v>40981</v>
      </c>
      <c r="O363" s="8">
        <v>43090</v>
      </c>
      <c r="P363" s="9">
        <f t="shared" si="61"/>
        <v>5.7780821917808218</v>
      </c>
      <c r="Q363" s="6"/>
      <c r="R363" s="6"/>
      <c r="S363" s="9">
        <f t="shared" si="72"/>
        <v>0</v>
      </c>
      <c r="T363" s="9">
        <f t="shared" si="73"/>
        <v>0</v>
      </c>
      <c r="U363" s="5"/>
      <c r="V363" s="5" t="s">
        <v>3004</v>
      </c>
      <c r="W363" s="5" t="s">
        <v>3005</v>
      </c>
      <c r="X363" s="5" t="s">
        <v>3241</v>
      </c>
      <c r="Y363" s="5" t="s">
        <v>3242</v>
      </c>
      <c r="Z363" s="5" t="s">
        <v>3138</v>
      </c>
      <c r="AA363" s="5" t="s">
        <v>232</v>
      </c>
      <c r="AB363" s="5"/>
      <c r="AC363" s="5" t="s">
        <v>3243</v>
      </c>
      <c r="AD363" s="5" t="s">
        <v>29</v>
      </c>
      <c r="AE363" s="5" t="s">
        <v>3244</v>
      </c>
      <c r="AF363" s="5" t="s">
        <v>62</v>
      </c>
      <c r="AG363" s="6">
        <v>32459</v>
      </c>
      <c r="AH363" s="5" t="s">
        <v>49</v>
      </c>
      <c r="AI363" s="5" t="s">
        <v>103</v>
      </c>
      <c r="AJ363" s="5" t="s">
        <v>103</v>
      </c>
      <c r="AK363" s="5" t="s">
        <v>39</v>
      </c>
      <c r="AL363" s="5" t="s">
        <v>55</v>
      </c>
      <c r="AM363" s="5" t="s">
        <v>3245</v>
      </c>
      <c r="AN363" s="5" t="s">
        <v>3246</v>
      </c>
      <c r="AO363" s="5" t="s">
        <v>1554</v>
      </c>
      <c r="AP363" s="5" t="s">
        <v>1556</v>
      </c>
      <c r="AQ363" s="5"/>
      <c r="AR363" s="32">
        <f t="shared" si="64"/>
        <v>4</v>
      </c>
      <c r="AS363" s="32">
        <f t="shared" si="65"/>
        <v>4</v>
      </c>
      <c r="AT363" s="32">
        <f t="shared" si="66"/>
        <v>0</v>
      </c>
      <c r="AU363" s="32">
        <f t="shared" si="67"/>
        <v>0</v>
      </c>
      <c r="AV363" s="33">
        <f t="shared" si="68"/>
        <v>23.112328767123287</v>
      </c>
      <c r="AW363" s="5"/>
      <c r="AX363" s="2">
        <f t="shared" si="69"/>
        <v>31.112328767123287</v>
      </c>
      <c r="AY363" s="5"/>
      <c r="AZ363" s="5"/>
      <c r="BA363" s="5"/>
      <c r="BD363" s="10">
        <v>1</v>
      </c>
    </row>
    <row r="364" spans="1:56">
      <c r="A364" s="4">
        <v>363</v>
      </c>
      <c r="B364" s="5" t="s">
        <v>3247</v>
      </c>
      <c r="C364" s="5" t="s">
        <v>1065</v>
      </c>
      <c r="D364" s="5" t="s">
        <v>3248</v>
      </c>
      <c r="E364" s="5" t="s">
        <v>1402</v>
      </c>
      <c r="F364" s="6">
        <v>30164</v>
      </c>
      <c r="G364" s="5" t="s">
        <v>49</v>
      </c>
      <c r="H364" s="5" t="s">
        <v>103</v>
      </c>
      <c r="I364" s="5" t="s">
        <v>103</v>
      </c>
      <c r="J364" s="5" t="s">
        <v>24</v>
      </c>
      <c r="K364" s="5" t="s">
        <v>25</v>
      </c>
      <c r="L364" s="7">
        <v>2</v>
      </c>
      <c r="M364" s="5" t="s">
        <v>38</v>
      </c>
      <c r="N364" s="6">
        <v>40986</v>
      </c>
      <c r="O364" s="8">
        <v>43090</v>
      </c>
      <c r="P364" s="9">
        <f t="shared" si="61"/>
        <v>5.7643835616438359</v>
      </c>
      <c r="Q364" s="6">
        <v>40860</v>
      </c>
      <c r="R364" s="6">
        <v>40980</v>
      </c>
      <c r="S364" s="9">
        <f t="shared" si="72"/>
        <v>0.32876712328767121</v>
      </c>
      <c r="T364" s="9">
        <f>4*MIN(5,S364)</f>
        <v>1.3150684931506849</v>
      </c>
      <c r="U364" s="5"/>
      <c r="V364" s="5" t="s">
        <v>300</v>
      </c>
      <c r="W364" s="5" t="s">
        <v>302</v>
      </c>
      <c r="X364" s="5" t="s">
        <v>2074</v>
      </c>
      <c r="Y364" s="5" t="s">
        <v>2076</v>
      </c>
      <c r="Z364" s="5" t="s">
        <v>834</v>
      </c>
      <c r="AA364" s="5" t="s">
        <v>263</v>
      </c>
      <c r="AB364" s="5"/>
      <c r="AC364" s="5" t="s">
        <v>3249</v>
      </c>
      <c r="AD364" s="5" t="s">
        <v>249</v>
      </c>
      <c r="AE364" s="5" t="s">
        <v>3250</v>
      </c>
      <c r="AF364" s="5" t="s">
        <v>3251</v>
      </c>
      <c r="AG364" s="6">
        <v>33071</v>
      </c>
      <c r="AH364" s="5" t="s">
        <v>416</v>
      </c>
      <c r="AI364" s="5" t="s">
        <v>2081</v>
      </c>
      <c r="AJ364" s="5" t="s">
        <v>103</v>
      </c>
      <c r="AK364" s="5" t="s">
        <v>39</v>
      </c>
      <c r="AL364" s="5" t="s">
        <v>55</v>
      </c>
      <c r="AM364" s="5" t="s">
        <v>3249</v>
      </c>
      <c r="AN364" s="5" t="s">
        <v>3250</v>
      </c>
      <c r="AO364" s="5" t="s">
        <v>1397</v>
      </c>
      <c r="AP364" s="5" t="s">
        <v>1399</v>
      </c>
      <c r="AQ364" s="5"/>
      <c r="AR364" s="27">
        <f t="shared" si="64"/>
        <v>4</v>
      </c>
      <c r="AS364" s="27">
        <f t="shared" si="65"/>
        <v>4</v>
      </c>
      <c r="AT364" s="27">
        <f t="shared" si="66"/>
        <v>1</v>
      </c>
      <c r="AU364" s="27">
        <f t="shared" si="67"/>
        <v>0</v>
      </c>
      <c r="AV364" s="30">
        <f t="shared" si="68"/>
        <v>24.372602739726027</v>
      </c>
      <c r="AW364" s="5"/>
      <c r="AX364" s="17">
        <f t="shared" si="69"/>
        <v>33.372602739726027</v>
      </c>
      <c r="AY364" s="5"/>
      <c r="AZ364" s="5"/>
      <c r="BA364" s="5"/>
      <c r="BD364" s="10">
        <v>0</v>
      </c>
    </row>
    <row r="365" spans="1:56">
      <c r="A365" s="1">
        <v>364</v>
      </c>
      <c r="B365" s="12" t="s">
        <v>2396</v>
      </c>
      <c r="C365" s="12" t="s">
        <v>595</v>
      </c>
      <c r="D365" s="5" t="s">
        <v>2397</v>
      </c>
      <c r="E365" s="5" t="s">
        <v>2027</v>
      </c>
      <c r="F365" s="6">
        <v>25340</v>
      </c>
      <c r="G365" s="5" t="s">
        <v>49</v>
      </c>
      <c r="H365" s="5" t="s">
        <v>103</v>
      </c>
      <c r="I365" s="5" t="s">
        <v>103</v>
      </c>
      <c r="J365" s="5" t="s">
        <v>24</v>
      </c>
      <c r="K365" s="5" t="s">
        <v>25</v>
      </c>
      <c r="L365" s="7">
        <v>3</v>
      </c>
      <c r="M365" s="5" t="s">
        <v>863</v>
      </c>
      <c r="N365" s="6">
        <v>37605</v>
      </c>
      <c r="O365" s="8">
        <v>43090</v>
      </c>
      <c r="P365" s="9">
        <f t="shared" si="61"/>
        <v>15.027397260273972</v>
      </c>
      <c r="Q365" s="6"/>
      <c r="R365" s="6"/>
      <c r="S365" s="9">
        <f t="shared" si="72"/>
        <v>0</v>
      </c>
      <c r="T365" s="9">
        <f t="shared" ref="T365:T372" si="74">MIN(5,S365)</f>
        <v>0</v>
      </c>
      <c r="U365" s="5"/>
      <c r="V365" s="5" t="s">
        <v>242</v>
      </c>
      <c r="W365" s="5" t="s">
        <v>245</v>
      </c>
      <c r="X365" s="5" t="s">
        <v>2721</v>
      </c>
      <c r="Y365" s="5" t="s">
        <v>2722</v>
      </c>
      <c r="Z365" s="5" t="s">
        <v>33</v>
      </c>
      <c r="AA365" s="5" t="s">
        <v>72</v>
      </c>
      <c r="AB365" s="5"/>
      <c r="AC365" s="5" t="s">
        <v>2947</v>
      </c>
      <c r="AD365" s="5" t="s">
        <v>2442</v>
      </c>
      <c r="AE365" s="5" t="s">
        <v>2948</v>
      </c>
      <c r="AF365" s="5" t="s">
        <v>3252</v>
      </c>
      <c r="AG365" s="6">
        <v>27202</v>
      </c>
      <c r="AH365" s="5" t="s">
        <v>648</v>
      </c>
      <c r="AI365" s="5" t="s">
        <v>514</v>
      </c>
      <c r="AJ365" s="5" t="s">
        <v>514</v>
      </c>
      <c r="AK365" s="5" t="s">
        <v>1043</v>
      </c>
      <c r="AL365" s="5" t="s">
        <v>2438</v>
      </c>
      <c r="AM365" s="5" t="s">
        <v>3253</v>
      </c>
      <c r="AN365" s="5" t="s">
        <v>3255</v>
      </c>
      <c r="AO365" s="5" t="s">
        <v>3254</v>
      </c>
      <c r="AP365" s="5" t="s">
        <v>3256</v>
      </c>
      <c r="AQ365" s="5"/>
      <c r="AR365" s="32">
        <f t="shared" si="64"/>
        <v>4</v>
      </c>
      <c r="AS365" s="32">
        <f t="shared" si="65"/>
        <v>4</v>
      </c>
      <c r="AT365" s="32">
        <f t="shared" si="66"/>
        <v>1.5</v>
      </c>
      <c r="AU365" s="32">
        <f t="shared" si="67"/>
        <v>2</v>
      </c>
      <c r="AV365" s="33">
        <f t="shared" si="68"/>
        <v>60.109589041095887</v>
      </c>
      <c r="AW365" s="5"/>
      <c r="AX365" s="2">
        <f t="shared" si="69"/>
        <v>71.609589041095887</v>
      </c>
      <c r="AY365" s="5"/>
      <c r="AZ365" s="5"/>
      <c r="BA365" s="5"/>
      <c r="BD365" s="10">
        <v>1</v>
      </c>
    </row>
    <row r="366" spans="1:56">
      <c r="A366" s="4">
        <v>365</v>
      </c>
      <c r="B366" s="5" t="s">
        <v>1907</v>
      </c>
      <c r="C366" s="5" t="s">
        <v>3257</v>
      </c>
      <c r="D366" s="5" t="s">
        <v>1908</v>
      </c>
      <c r="E366" s="5" t="s">
        <v>1106</v>
      </c>
      <c r="F366" s="6">
        <v>29255</v>
      </c>
      <c r="G366" s="5" t="s">
        <v>49</v>
      </c>
      <c r="H366" s="5" t="s">
        <v>103</v>
      </c>
      <c r="I366" s="5" t="s">
        <v>103</v>
      </c>
      <c r="J366" s="5" t="s">
        <v>24</v>
      </c>
      <c r="K366" s="5" t="s">
        <v>25</v>
      </c>
      <c r="L366" s="7">
        <v>0</v>
      </c>
      <c r="M366" s="5" t="s">
        <v>38</v>
      </c>
      <c r="N366" s="6">
        <v>40905</v>
      </c>
      <c r="O366" s="8">
        <v>43090</v>
      </c>
      <c r="P366" s="9">
        <f t="shared" si="61"/>
        <v>5.9863013698630141</v>
      </c>
      <c r="Q366" s="6">
        <v>38341</v>
      </c>
      <c r="R366" s="6">
        <v>40923</v>
      </c>
      <c r="S366" s="9">
        <f t="shared" si="72"/>
        <v>7.0739726027397261</v>
      </c>
      <c r="T366" s="9">
        <f t="shared" si="74"/>
        <v>5</v>
      </c>
      <c r="U366" s="5"/>
      <c r="V366" s="5" t="s">
        <v>123</v>
      </c>
      <c r="W366" s="5" t="s">
        <v>125</v>
      </c>
      <c r="X366" s="5" t="s">
        <v>1907</v>
      </c>
      <c r="Y366" s="5" t="s">
        <v>1908</v>
      </c>
      <c r="Z366" s="5" t="s">
        <v>114</v>
      </c>
      <c r="AA366" s="5" t="s">
        <v>127</v>
      </c>
      <c r="AB366" s="5"/>
      <c r="AC366" s="5" t="s">
        <v>219</v>
      </c>
      <c r="AD366" s="5" t="s">
        <v>2255</v>
      </c>
      <c r="AE366" s="5" t="s">
        <v>223</v>
      </c>
      <c r="AF366" s="5" t="s">
        <v>2257</v>
      </c>
      <c r="AG366" s="6">
        <v>29247</v>
      </c>
      <c r="AH366" s="5" t="s">
        <v>49</v>
      </c>
      <c r="AI366" s="5" t="s">
        <v>103</v>
      </c>
      <c r="AJ366" s="5" t="s">
        <v>103</v>
      </c>
      <c r="AK366" s="5" t="s">
        <v>780</v>
      </c>
      <c r="AL366" s="5" t="s">
        <v>784</v>
      </c>
      <c r="AM366" s="5" t="s">
        <v>3258</v>
      </c>
      <c r="AN366" s="5" t="s">
        <v>3260</v>
      </c>
      <c r="AO366" s="5" t="s">
        <v>3259</v>
      </c>
      <c r="AP366" s="5" t="s">
        <v>3261</v>
      </c>
      <c r="AQ366" s="5"/>
      <c r="AR366" s="27">
        <f t="shared" si="64"/>
        <v>4</v>
      </c>
      <c r="AS366" s="27">
        <f t="shared" si="65"/>
        <v>4</v>
      </c>
      <c r="AT366" s="27">
        <f t="shared" si="66"/>
        <v>0</v>
      </c>
      <c r="AU366" s="27">
        <f t="shared" si="67"/>
        <v>0</v>
      </c>
      <c r="AV366" s="30">
        <f t="shared" si="68"/>
        <v>28.945205479452056</v>
      </c>
      <c r="AW366" s="5"/>
      <c r="AX366" s="17">
        <f t="shared" si="69"/>
        <v>36.945205479452056</v>
      </c>
      <c r="AY366" s="5" t="s">
        <v>4098</v>
      </c>
      <c r="AZ366" s="5" t="s">
        <v>4101</v>
      </c>
      <c r="BA366" s="5" t="s">
        <v>4102</v>
      </c>
      <c r="BD366" s="10">
        <v>0</v>
      </c>
    </row>
    <row r="367" spans="1:56">
      <c r="A367" s="1">
        <v>366</v>
      </c>
      <c r="B367" s="12" t="s">
        <v>3262</v>
      </c>
      <c r="C367" s="12" t="s">
        <v>522</v>
      </c>
      <c r="D367" s="5" t="s">
        <v>3263</v>
      </c>
      <c r="E367" s="5" t="s">
        <v>1508</v>
      </c>
      <c r="F367" s="6">
        <v>31917</v>
      </c>
      <c r="G367" s="5" t="s">
        <v>49</v>
      </c>
      <c r="H367" s="5" t="s">
        <v>103</v>
      </c>
      <c r="I367" s="5" t="s">
        <v>103</v>
      </c>
      <c r="J367" s="5" t="s">
        <v>3758</v>
      </c>
      <c r="K367" s="5" t="s">
        <v>25</v>
      </c>
      <c r="L367" s="7">
        <v>1</v>
      </c>
      <c r="M367" s="5" t="s">
        <v>38</v>
      </c>
      <c r="N367" s="6">
        <v>41883</v>
      </c>
      <c r="O367" s="8">
        <v>43090</v>
      </c>
      <c r="P367" s="9">
        <f t="shared" si="61"/>
        <v>3.3068493150684932</v>
      </c>
      <c r="Q367" s="6"/>
      <c r="R367" s="6"/>
      <c r="S367" s="9">
        <f t="shared" si="72"/>
        <v>0</v>
      </c>
      <c r="T367" s="9">
        <f t="shared" si="74"/>
        <v>0</v>
      </c>
      <c r="U367" s="5"/>
      <c r="V367" s="5" t="s">
        <v>581</v>
      </c>
      <c r="W367" s="5" t="s">
        <v>583</v>
      </c>
      <c r="X367" s="5" t="s">
        <v>1309</v>
      </c>
      <c r="Y367" s="5" t="s">
        <v>1310</v>
      </c>
      <c r="Z367" s="5" t="s">
        <v>597</v>
      </c>
      <c r="AA367" s="5" t="s">
        <v>599</v>
      </c>
      <c r="AB367" s="5"/>
      <c r="AC367" s="5" t="s">
        <v>3264</v>
      </c>
      <c r="AD367" s="5" t="s">
        <v>1093</v>
      </c>
      <c r="AE367" s="5" t="s">
        <v>3265</v>
      </c>
      <c r="AF367" s="5" t="s">
        <v>1094</v>
      </c>
      <c r="AG367" s="6">
        <v>31261</v>
      </c>
      <c r="AH367" s="5" t="s">
        <v>49</v>
      </c>
      <c r="AI367" s="5" t="s">
        <v>103</v>
      </c>
      <c r="AJ367" s="5" t="s">
        <v>103</v>
      </c>
      <c r="AK367" s="5" t="s">
        <v>808</v>
      </c>
      <c r="AL367" s="5" t="s">
        <v>810</v>
      </c>
      <c r="AM367" s="5" t="s">
        <v>3266</v>
      </c>
      <c r="AN367" s="5" t="s">
        <v>3267</v>
      </c>
      <c r="AO367" s="5" t="s">
        <v>1984</v>
      </c>
      <c r="AP367" s="5" t="s">
        <v>1985</v>
      </c>
      <c r="AQ367" s="5"/>
      <c r="AR367" s="32">
        <f t="shared" si="64"/>
        <v>2</v>
      </c>
      <c r="AS367" s="32">
        <f t="shared" si="65"/>
        <v>4</v>
      </c>
      <c r="AT367" s="32">
        <f t="shared" si="66"/>
        <v>0.5</v>
      </c>
      <c r="AU367" s="32">
        <f t="shared" si="67"/>
        <v>0</v>
      </c>
      <c r="AV367" s="33">
        <f t="shared" si="68"/>
        <v>13.227397260273973</v>
      </c>
      <c r="AW367" s="5"/>
      <c r="AX367" s="2">
        <f t="shared" si="69"/>
        <v>19.727397260273975</v>
      </c>
      <c r="AY367" s="5" t="s">
        <v>4098</v>
      </c>
      <c r="AZ367" s="5" t="s">
        <v>4101</v>
      </c>
      <c r="BA367" s="5" t="s">
        <v>4116</v>
      </c>
      <c r="BD367" s="10">
        <v>1</v>
      </c>
    </row>
    <row r="368" spans="1:56">
      <c r="A368" s="4">
        <v>367</v>
      </c>
      <c r="B368" s="5" t="s">
        <v>3268</v>
      </c>
      <c r="C368" s="5" t="s">
        <v>1524</v>
      </c>
      <c r="D368" s="5" t="s">
        <v>3269</v>
      </c>
      <c r="E368" s="5" t="s">
        <v>2957</v>
      </c>
      <c r="F368" s="6">
        <v>27159</v>
      </c>
      <c r="G368" s="5" t="s">
        <v>641</v>
      </c>
      <c r="H368" s="5" t="s">
        <v>137</v>
      </c>
      <c r="I368" s="5" t="s">
        <v>137</v>
      </c>
      <c r="J368" s="5" t="s">
        <v>3759</v>
      </c>
      <c r="K368" s="5" t="s">
        <v>25</v>
      </c>
      <c r="L368" s="7">
        <v>3</v>
      </c>
      <c r="M368" s="5" t="s">
        <v>38</v>
      </c>
      <c r="N368" s="6">
        <v>41941</v>
      </c>
      <c r="O368" s="8">
        <v>43090</v>
      </c>
      <c r="P368" s="9">
        <f t="shared" si="61"/>
        <v>3.1479452054794521</v>
      </c>
      <c r="Q368" s="6"/>
      <c r="R368" s="6"/>
      <c r="S368" s="9">
        <f t="shared" si="72"/>
        <v>0</v>
      </c>
      <c r="T368" s="9">
        <f t="shared" si="74"/>
        <v>0</v>
      </c>
      <c r="U368" s="5"/>
      <c r="V368" s="5" t="s">
        <v>3270</v>
      </c>
      <c r="W368" s="5" t="s">
        <v>3271</v>
      </c>
      <c r="X368" s="5" t="s">
        <v>847</v>
      </c>
      <c r="Y368" s="5" t="s">
        <v>849</v>
      </c>
      <c r="Z368" s="5" t="s">
        <v>331</v>
      </c>
      <c r="AA368" s="5" t="s">
        <v>334</v>
      </c>
      <c r="AB368" s="5"/>
      <c r="AC368" s="5" t="s">
        <v>3272</v>
      </c>
      <c r="AD368" s="5" t="s">
        <v>3273</v>
      </c>
      <c r="AE368" s="5" t="s">
        <v>3274</v>
      </c>
      <c r="AF368" s="5" t="s">
        <v>3275</v>
      </c>
      <c r="AG368" s="6">
        <v>23708</v>
      </c>
      <c r="AH368" s="5" t="s">
        <v>635</v>
      </c>
      <c r="AI368" s="5" t="s">
        <v>636</v>
      </c>
      <c r="AJ368" s="5" t="s">
        <v>137</v>
      </c>
      <c r="AK368" s="5" t="s">
        <v>293</v>
      </c>
      <c r="AL368" s="5" t="s">
        <v>3277</v>
      </c>
      <c r="AM368" s="5" t="s">
        <v>3184</v>
      </c>
      <c r="AN368" s="5" t="s">
        <v>3185</v>
      </c>
      <c r="AO368" s="5" t="s">
        <v>3276</v>
      </c>
      <c r="AP368" s="5" t="s">
        <v>3278</v>
      </c>
      <c r="AQ368" s="5"/>
      <c r="AR368" s="27">
        <f t="shared" si="64"/>
        <v>7</v>
      </c>
      <c r="AS368" s="27">
        <f t="shared" si="65"/>
        <v>4</v>
      </c>
      <c r="AT368" s="27">
        <f t="shared" si="66"/>
        <v>1.5</v>
      </c>
      <c r="AU368" s="27">
        <f t="shared" si="67"/>
        <v>0</v>
      </c>
      <c r="AV368" s="30">
        <f t="shared" si="68"/>
        <v>12.591780821917808</v>
      </c>
      <c r="AW368" s="5"/>
      <c r="AX368" s="17">
        <f t="shared" si="69"/>
        <v>25.091780821917808</v>
      </c>
      <c r="AY368" s="5"/>
      <c r="AZ368" s="5"/>
      <c r="BA368" s="5"/>
      <c r="BD368" s="10">
        <v>0</v>
      </c>
    </row>
    <row r="369" spans="1:56">
      <c r="A369" s="1">
        <v>368</v>
      </c>
      <c r="B369" s="12" t="s">
        <v>3279</v>
      </c>
      <c r="C369" s="12" t="s">
        <v>1987</v>
      </c>
      <c r="D369" s="5" t="s">
        <v>3280</v>
      </c>
      <c r="E369" s="5" t="s">
        <v>1990</v>
      </c>
      <c r="F369" s="6">
        <v>26738</v>
      </c>
      <c r="G369" s="5" t="s">
        <v>813</v>
      </c>
      <c r="H369" s="5" t="s">
        <v>814</v>
      </c>
      <c r="I369" s="5" t="s">
        <v>815</v>
      </c>
      <c r="J369" s="5" t="s">
        <v>3760</v>
      </c>
      <c r="K369" s="5" t="s">
        <v>25</v>
      </c>
      <c r="L369" s="7">
        <v>3</v>
      </c>
      <c r="M369" s="5" t="s">
        <v>38</v>
      </c>
      <c r="N369" s="6">
        <v>36848</v>
      </c>
      <c r="O369" s="8">
        <v>43090</v>
      </c>
      <c r="P369" s="9">
        <f t="shared" si="61"/>
        <v>17.101369863013698</v>
      </c>
      <c r="Q369" s="6"/>
      <c r="R369" s="6"/>
      <c r="S369" s="9">
        <f t="shared" si="72"/>
        <v>0</v>
      </c>
      <c r="T369" s="9">
        <f t="shared" si="74"/>
        <v>0</v>
      </c>
      <c r="U369" s="5"/>
      <c r="V369" s="5" t="s">
        <v>3281</v>
      </c>
      <c r="W369" s="5" t="s">
        <v>3282</v>
      </c>
      <c r="X369" s="5" t="s">
        <v>2726</v>
      </c>
      <c r="Y369" s="5" t="s">
        <v>2727</v>
      </c>
      <c r="Z369" s="5" t="s">
        <v>174</v>
      </c>
      <c r="AA369" s="5" t="s">
        <v>172</v>
      </c>
      <c r="AB369" s="5"/>
      <c r="AC369" s="5" t="s">
        <v>3283</v>
      </c>
      <c r="AD369" s="5" t="s">
        <v>533</v>
      </c>
      <c r="AE369" s="5" t="s">
        <v>3285</v>
      </c>
      <c r="AF369" s="5" t="s">
        <v>535</v>
      </c>
      <c r="AG369" s="6">
        <v>25821</v>
      </c>
      <c r="AH369" s="5" t="s">
        <v>3284</v>
      </c>
      <c r="AI369" s="5" t="s">
        <v>3286</v>
      </c>
      <c r="AJ369" s="5" t="s">
        <v>667</v>
      </c>
      <c r="AK369" s="5" t="s">
        <v>123</v>
      </c>
      <c r="AL369" s="5" t="s">
        <v>125</v>
      </c>
      <c r="AM369" s="5" t="s">
        <v>3287</v>
      </c>
      <c r="AN369" s="5" t="s">
        <v>3288</v>
      </c>
      <c r="AO369" s="5" t="s">
        <v>2390</v>
      </c>
      <c r="AP369" s="5" t="s">
        <v>1674</v>
      </c>
      <c r="AQ369" s="5"/>
      <c r="AR369" s="32">
        <f t="shared" si="64"/>
        <v>10</v>
      </c>
      <c r="AS369" s="32">
        <f t="shared" si="65"/>
        <v>4</v>
      </c>
      <c r="AT369" s="32">
        <f t="shared" si="66"/>
        <v>1.5</v>
      </c>
      <c r="AU369" s="32">
        <f t="shared" si="67"/>
        <v>0</v>
      </c>
      <c r="AV369" s="33">
        <f t="shared" si="68"/>
        <v>68.405479452054792</v>
      </c>
      <c r="AW369" s="5"/>
      <c r="AX369" s="2">
        <f t="shared" si="69"/>
        <v>83.905479452054792</v>
      </c>
      <c r="AY369" s="5"/>
      <c r="AZ369" s="5"/>
      <c r="BA369" s="5"/>
      <c r="BD369" s="10">
        <v>1</v>
      </c>
    </row>
    <row r="370" spans="1:56">
      <c r="A370" s="4">
        <v>369</v>
      </c>
      <c r="B370" s="5" t="s">
        <v>2670</v>
      </c>
      <c r="C370" s="5" t="s">
        <v>3289</v>
      </c>
      <c r="D370" s="5" t="s">
        <v>2671</v>
      </c>
      <c r="E370" s="5" t="s">
        <v>3290</v>
      </c>
      <c r="F370" s="6">
        <v>29713</v>
      </c>
      <c r="G370" s="5" t="s">
        <v>49</v>
      </c>
      <c r="H370" s="5" t="s">
        <v>103</v>
      </c>
      <c r="I370" s="5" t="s">
        <v>103</v>
      </c>
      <c r="J370" s="5" t="s">
        <v>3757</v>
      </c>
      <c r="K370" s="5" t="s">
        <v>25</v>
      </c>
      <c r="L370" s="7">
        <v>3</v>
      </c>
      <c r="M370" s="5" t="s">
        <v>38</v>
      </c>
      <c r="N370" s="6">
        <v>39823</v>
      </c>
      <c r="O370" s="8">
        <v>43090</v>
      </c>
      <c r="P370" s="9">
        <f t="shared" si="61"/>
        <v>8.9506849315068493</v>
      </c>
      <c r="Q370" s="6"/>
      <c r="R370" s="6"/>
      <c r="S370" s="9">
        <f t="shared" si="72"/>
        <v>0</v>
      </c>
      <c r="T370" s="9">
        <f t="shared" si="74"/>
        <v>0</v>
      </c>
      <c r="U370" s="5"/>
      <c r="V370" s="5" t="s">
        <v>3291</v>
      </c>
      <c r="W370" s="5" t="s">
        <v>2422</v>
      </c>
      <c r="X370" s="5" t="s">
        <v>3292</v>
      </c>
      <c r="Y370" s="5" t="s">
        <v>3293</v>
      </c>
      <c r="Z370" s="5" t="s">
        <v>3138</v>
      </c>
      <c r="AA370" s="5" t="s">
        <v>232</v>
      </c>
      <c r="AB370" s="5"/>
      <c r="AC370" s="5" t="s">
        <v>3292</v>
      </c>
      <c r="AD370" s="5" t="s">
        <v>1554</v>
      </c>
      <c r="AE370" s="5" t="s">
        <v>3293</v>
      </c>
      <c r="AF370" s="5" t="s">
        <v>1556</v>
      </c>
      <c r="AG370" s="6">
        <v>31242</v>
      </c>
      <c r="AH370" s="5" t="s">
        <v>627</v>
      </c>
      <c r="AI370" s="5" t="s">
        <v>628</v>
      </c>
      <c r="AJ370" s="5" t="s">
        <v>103</v>
      </c>
      <c r="AK370" s="5" t="s">
        <v>282</v>
      </c>
      <c r="AL370" s="5" t="s">
        <v>279</v>
      </c>
      <c r="AM370" s="5" t="s">
        <v>3294</v>
      </c>
      <c r="AN370" s="5" t="s">
        <v>3295</v>
      </c>
      <c r="AO370" s="5" t="s">
        <v>3296</v>
      </c>
      <c r="AP370" s="5" t="s">
        <v>1757</v>
      </c>
      <c r="AQ370" s="5"/>
      <c r="AR370" s="27">
        <f t="shared" si="64"/>
        <v>8</v>
      </c>
      <c r="AS370" s="27">
        <f t="shared" si="65"/>
        <v>4</v>
      </c>
      <c r="AT370" s="27">
        <f t="shared" si="66"/>
        <v>1.5</v>
      </c>
      <c r="AU370" s="27">
        <f t="shared" si="67"/>
        <v>0</v>
      </c>
      <c r="AV370" s="30">
        <f t="shared" si="68"/>
        <v>35.802739726027397</v>
      </c>
      <c r="AW370" s="5"/>
      <c r="AX370" s="17">
        <f t="shared" si="69"/>
        <v>49.302739726027397</v>
      </c>
      <c r="AY370" s="5"/>
      <c r="AZ370" s="5"/>
      <c r="BA370" s="5"/>
      <c r="BD370" s="10">
        <v>0</v>
      </c>
    </row>
    <row r="371" spans="1:56">
      <c r="A371" s="1">
        <v>370</v>
      </c>
      <c r="B371" s="12" t="s">
        <v>409</v>
      </c>
      <c r="C371" s="12" t="s">
        <v>1172</v>
      </c>
      <c r="D371" s="5" t="s">
        <v>412</v>
      </c>
      <c r="E371" s="5" t="s">
        <v>1170</v>
      </c>
      <c r="F371" s="6">
        <v>27630</v>
      </c>
      <c r="G371" s="5" t="s">
        <v>49</v>
      </c>
      <c r="H371" s="5" t="s">
        <v>103</v>
      </c>
      <c r="I371" s="5" t="s">
        <v>103</v>
      </c>
      <c r="J371" s="5" t="s">
        <v>24</v>
      </c>
      <c r="K371" s="5" t="s">
        <v>25</v>
      </c>
      <c r="L371" s="7">
        <v>4</v>
      </c>
      <c r="M371" s="5" t="s">
        <v>38</v>
      </c>
      <c r="N371" s="6">
        <v>41638</v>
      </c>
      <c r="O371" s="8">
        <v>43090</v>
      </c>
      <c r="P371" s="9">
        <f t="shared" si="61"/>
        <v>3.978082191780822</v>
      </c>
      <c r="Q371" s="6">
        <v>39986</v>
      </c>
      <c r="R371" s="6">
        <v>41637</v>
      </c>
      <c r="S371" s="9">
        <f t="shared" si="72"/>
        <v>4.5232876712328771</v>
      </c>
      <c r="T371" s="9">
        <f t="shared" si="74"/>
        <v>4.5232876712328771</v>
      </c>
      <c r="U371" s="5"/>
      <c r="V371" s="5" t="s">
        <v>3297</v>
      </c>
      <c r="W371" s="5" t="s">
        <v>3298</v>
      </c>
      <c r="X371" s="5" t="s">
        <v>2443</v>
      </c>
      <c r="Y371" s="5" t="s">
        <v>1868</v>
      </c>
      <c r="Z371" s="5" t="s">
        <v>1984</v>
      </c>
      <c r="AA371" s="5" t="s">
        <v>1985</v>
      </c>
      <c r="AB371" s="5"/>
      <c r="AC371" s="5" t="s">
        <v>3299</v>
      </c>
      <c r="AD371" s="5" t="s">
        <v>2190</v>
      </c>
      <c r="AE371" s="5" t="s">
        <v>3300</v>
      </c>
      <c r="AF371" s="5" t="s">
        <v>1581</v>
      </c>
      <c r="AG371" s="6">
        <v>25910</v>
      </c>
      <c r="AH371" s="5" t="s">
        <v>638</v>
      </c>
      <c r="AI371" s="5" t="s">
        <v>1471</v>
      </c>
      <c r="AJ371" s="5" t="s">
        <v>103</v>
      </c>
      <c r="AK371" s="5" t="s">
        <v>105</v>
      </c>
      <c r="AL371" s="5" t="s">
        <v>108</v>
      </c>
      <c r="AM371" s="5" t="s">
        <v>2443</v>
      </c>
      <c r="AN371" s="5" t="s">
        <v>1868</v>
      </c>
      <c r="AO371" s="5" t="s">
        <v>908</v>
      </c>
      <c r="AP371" s="5" t="s">
        <v>2047</v>
      </c>
      <c r="AQ371" s="5"/>
      <c r="AR371" s="32">
        <f t="shared" si="64"/>
        <v>4</v>
      </c>
      <c r="AS371" s="32">
        <f t="shared" si="65"/>
        <v>4</v>
      </c>
      <c r="AT371" s="32">
        <f t="shared" si="66"/>
        <v>2</v>
      </c>
      <c r="AU371" s="32">
        <f t="shared" si="67"/>
        <v>0</v>
      </c>
      <c r="AV371" s="33">
        <f t="shared" si="68"/>
        <v>20.435616438356163</v>
      </c>
      <c r="AW371" s="5"/>
      <c r="AX371" s="2">
        <f t="shared" si="69"/>
        <v>30.435616438356163</v>
      </c>
      <c r="AY371" s="5" t="s">
        <v>4098</v>
      </c>
      <c r="AZ371" s="5" t="s">
        <v>4101</v>
      </c>
      <c r="BA371" s="5" t="s">
        <v>4102</v>
      </c>
      <c r="BD371" s="10">
        <v>1</v>
      </c>
    </row>
    <row r="372" spans="1:56">
      <c r="A372" s="4">
        <v>371</v>
      </c>
      <c r="B372" s="5" t="s">
        <v>3301</v>
      </c>
      <c r="C372" s="5" t="s">
        <v>1051</v>
      </c>
      <c r="D372" s="5" t="s">
        <v>3302</v>
      </c>
      <c r="E372" s="5" t="s">
        <v>1628</v>
      </c>
      <c r="F372" s="6">
        <v>29853</v>
      </c>
      <c r="G372" s="5" t="s">
        <v>641</v>
      </c>
      <c r="H372" s="5" t="s">
        <v>137</v>
      </c>
      <c r="I372" s="5" t="s">
        <v>137</v>
      </c>
      <c r="J372" s="5" t="s">
        <v>3757</v>
      </c>
      <c r="K372" s="5" t="s">
        <v>25</v>
      </c>
      <c r="L372" s="7">
        <v>3</v>
      </c>
      <c r="M372" s="5" t="s">
        <v>38</v>
      </c>
      <c r="N372" s="6">
        <v>39428</v>
      </c>
      <c r="O372" s="8">
        <v>43090</v>
      </c>
      <c r="P372" s="9">
        <f t="shared" si="61"/>
        <v>10.032876712328767</v>
      </c>
      <c r="Q372" s="6"/>
      <c r="R372" s="6"/>
      <c r="S372" s="9">
        <f t="shared" si="72"/>
        <v>0</v>
      </c>
      <c r="T372" s="9">
        <f t="shared" si="74"/>
        <v>0</v>
      </c>
      <c r="U372" s="5"/>
      <c r="V372" s="5" t="s">
        <v>39</v>
      </c>
      <c r="W372" s="5" t="s">
        <v>55</v>
      </c>
      <c r="X372" s="5" t="s">
        <v>695</v>
      </c>
      <c r="Y372" s="5" t="s">
        <v>696</v>
      </c>
      <c r="Z372" s="5" t="s">
        <v>597</v>
      </c>
      <c r="AA372" s="5" t="s">
        <v>599</v>
      </c>
      <c r="AB372" s="5"/>
      <c r="AC372" s="5" t="s">
        <v>327</v>
      </c>
      <c r="AD372" s="5" t="s">
        <v>1093</v>
      </c>
      <c r="AE372" s="5" t="s">
        <v>3304</v>
      </c>
      <c r="AF372" s="5" t="s">
        <v>1094</v>
      </c>
      <c r="AG372" s="6">
        <v>30074</v>
      </c>
      <c r="AH372" s="5" t="s">
        <v>3303</v>
      </c>
      <c r="AI372" s="5" t="s">
        <v>650</v>
      </c>
      <c r="AJ372" s="5" t="s">
        <v>651</v>
      </c>
      <c r="AK372" s="5" t="s">
        <v>39</v>
      </c>
      <c r="AL372" s="5" t="s">
        <v>55</v>
      </c>
      <c r="AM372" s="5" t="s">
        <v>3305</v>
      </c>
      <c r="AN372" s="5" t="s">
        <v>3306</v>
      </c>
      <c r="AO372" s="5" t="s">
        <v>33</v>
      </c>
      <c r="AP372" s="5" t="s">
        <v>72</v>
      </c>
      <c r="AQ372" s="5"/>
      <c r="AR372" s="27">
        <f t="shared" si="64"/>
        <v>8</v>
      </c>
      <c r="AS372" s="27">
        <f t="shared" si="65"/>
        <v>4</v>
      </c>
      <c r="AT372" s="27">
        <f t="shared" si="66"/>
        <v>1.5</v>
      </c>
      <c r="AU372" s="27">
        <f t="shared" si="67"/>
        <v>0</v>
      </c>
      <c r="AV372" s="30">
        <f t="shared" si="68"/>
        <v>40.131506849315066</v>
      </c>
      <c r="AW372" s="5"/>
      <c r="AX372" s="17">
        <f t="shared" si="69"/>
        <v>53.631506849315066</v>
      </c>
      <c r="AY372" s="5"/>
      <c r="AZ372" s="5"/>
      <c r="BA372" s="5"/>
      <c r="BD372" s="10">
        <v>0</v>
      </c>
    </row>
    <row r="373" spans="1:56">
      <c r="A373" s="1">
        <v>372</v>
      </c>
      <c r="B373" s="12" t="s">
        <v>3307</v>
      </c>
      <c r="C373" s="12" t="s">
        <v>236</v>
      </c>
      <c r="D373" s="5" t="s">
        <v>3309</v>
      </c>
      <c r="E373" s="5" t="s">
        <v>108</v>
      </c>
      <c r="F373" s="6">
        <v>18481</v>
      </c>
      <c r="G373" s="5" t="s">
        <v>3308</v>
      </c>
      <c r="H373" s="5" t="s">
        <v>3310</v>
      </c>
      <c r="I373" s="5" t="s">
        <v>1658</v>
      </c>
      <c r="J373" s="5" t="s">
        <v>24</v>
      </c>
      <c r="K373" s="5" t="s">
        <v>25</v>
      </c>
      <c r="L373" s="7">
        <v>3</v>
      </c>
      <c r="M373" s="5" t="s">
        <v>38</v>
      </c>
      <c r="N373" s="6">
        <v>37626</v>
      </c>
      <c r="O373" s="8">
        <v>43090</v>
      </c>
      <c r="P373" s="9">
        <f t="shared" si="61"/>
        <v>14.96986301369863</v>
      </c>
      <c r="Q373" s="6">
        <v>33162</v>
      </c>
      <c r="R373" s="6">
        <v>37625</v>
      </c>
      <c r="S373" s="9">
        <f t="shared" si="72"/>
        <v>12.227397260273973</v>
      </c>
      <c r="T373" s="9">
        <f>MIN(10,S373)</f>
        <v>10</v>
      </c>
      <c r="U373" s="5"/>
      <c r="V373" s="5" t="s">
        <v>721</v>
      </c>
      <c r="W373" s="5" t="s">
        <v>3312</v>
      </c>
      <c r="X373" s="5" t="s">
        <v>3311</v>
      </c>
      <c r="Y373" s="5" t="s">
        <v>3313</v>
      </c>
      <c r="Z373" s="5" t="s">
        <v>1097</v>
      </c>
      <c r="AA373" s="5" t="s">
        <v>3314</v>
      </c>
      <c r="AB373" s="5"/>
      <c r="AC373" s="5" t="s">
        <v>3315</v>
      </c>
      <c r="AD373" s="5" t="s">
        <v>550</v>
      </c>
      <c r="AE373" s="5" t="s">
        <v>3317</v>
      </c>
      <c r="AF373" s="5" t="s">
        <v>553</v>
      </c>
      <c r="AG373" s="6">
        <v>20429</v>
      </c>
      <c r="AH373" s="5" t="s">
        <v>3316</v>
      </c>
      <c r="AI373" s="5" t="s">
        <v>3318</v>
      </c>
      <c r="AJ373" s="5" t="s">
        <v>1658</v>
      </c>
      <c r="AK373" s="5" t="s">
        <v>23</v>
      </c>
      <c r="AL373" s="5" t="s">
        <v>1291</v>
      </c>
      <c r="AM373" s="5" t="s">
        <v>3319</v>
      </c>
      <c r="AN373" s="5" t="s">
        <v>3320</v>
      </c>
      <c r="AO373" s="5" t="s">
        <v>29</v>
      </c>
      <c r="AP373" s="5" t="s">
        <v>62</v>
      </c>
      <c r="AQ373" s="5"/>
      <c r="AR373" s="32">
        <f t="shared" si="64"/>
        <v>4</v>
      </c>
      <c r="AS373" s="32">
        <f t="shared" si="65"/>
        <v>4</v>
      </c>
      <c r="AT373" s="32">
        <f t="shared" si="66"/>
        <v>1.5</v>
      </c>
      <c r="AU373" s="32">
        <f t="shared" si="67"/>
        <v>0</v>
      </c>
      <c r="AV373" s="33">
        <f t="shared" si="68"/>
        <v>69.879452054794513</v>
      </c>
      <c r="AW373" s="5"/>
      <c r="AX373" s="2">
        <f t="shared" si="69"/>
        <v>79.379452054794513</v>
      </c>
      <c r="AY373" s="5" t="s">
        <v>4098</v>
      </c>
      <c r="AZ373" s="5" t="s">
        <v>4100</v>
      </c>
      <c r="BA373" s="5" t="s">
        <v>4107</v>
      </c>
      <c r="BD373" s="10">
        <v>1</v>
      </c>
    </row>
    <row r="374" spans="1:56">
      <c r="A374" s="4">
        <v>373</v>
      </c>
      <c r="B374" s="5" t="s">
        <v>269</v>
      </c>
      <c r="C374" s="5" t="s">
        <v>591</v>
      </c>
      <c r="D374" s="5" t="s">
        <v>1511</v>
      </c>
      <c r="E374" s="5" t="s">
        <v>3322</v>
      </c>
      <c r="F374" s="6">
        <v>33318</v>
      </c>
      <c r="G374" s="5" t="s">
        <v>3321</v>
      </c>
      <c r="H374" s="5" t="s">
        <v>3323</v>
      </c>
      <c r="I374" s="5" t="s">
        <v>815</v>
      </c>
      <c r="J374" s="5" t="s">
        <v>3758</v>
      </c>
      <c r="K374" s="5" t="s">
        <v>37</v>
      </c>
      <c r="L374" s="7">
        <v>0</v>
      </c>
      <c r="M374" s="5" t="s">
        <v>38</v>
      </c>
      <c r="N374" s="6">
        <v>43023</v>
      </c>
      <c r="O374" s="8">
        <v>43090</v>
      </c>
      <c r="P374" s="9">
        <f t="shared" si="61"/>
        <v>0.18356164383561643</v>
      </c>
      <c r="Q374" s="6"/>
      <c r="R374" s="6"/>
      <c r="S374" s="9">
        <f t="shared" si="72"/>
        <v>0</v>
      </c>
      <c r="T374" s="9">
        <f>MIN(5,S374)</f>
        <v>0</v>
      </c>
      <c r="U374" s="5"/>
      <c r="V374" s="5" t="s">
        <v>314</v>
      </c>
      <c r="W374" s="5" t="s">
        <v>1686</v>
      </c>
      <c r="X374" s="5" t="s">
        <v>2947</v>
      </c>
      <c r="Y374" s="5" t="s">
        <v>2948</v>
      </c>
      <c r="Z374" s="5" t="s">
        <v>3325</v>
      </c>
      <c r="AA374" s="5" t="s">
        <v>3324</v>
      </c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27">
        <f t="shared" si="64"/>
        <v>2</v>
      </c>
      <c r="AS374" s="27">
        <f t="shared" si="65"/>
        <v>2</v>
      </c>
      <c r="AT374" s="27">
        <f t="shared" si="66"/>
        <v>0</v>
      </c>
      <c r="AU374" s="27">
        <f t="shared" si="67"/>
        <v>0</v>
      </c>
      <c r="AV374" s="30">
        <f t="shared" si="68"/>
        <v>0.73424657534246573</v>
      </c>
      <c r="AW374" s="5"/>
      <c r="AX374" s="17">
        <f t="shared" si="69"/>
        <v>4.7342465753424658</v>
      </c>
      <c r="AY374" s="5"/>
      <c r="AZ374" s="5"/>
      <c r="BA374" s="5"/>
      <c r="BD374" s="10">
        <v>0</v>
      </c>
    </row>
    <row r="375" spans="1:56">
      <c r="A375" s="1">
        <v>374</v>
      </c>
      <c r="B375" s="12" t="s">
        <v>3326</v>
      </c>
      <c r="C375" s="12" t="s">
        <v>2252</v>
      </c>
      <c r="D375" s="5" t="s">
        <v>3327</v>
      </c>
      <c r="E375" s="5" t="s">
        <v>2253</v>
      </c>
      <c r="F375" s="6">
        <v>31957</v>
      </c>
      <c r="G375" s="5" t="s">
        <v>539</v>
      </c>
      <c r="H375" s="5" t="s">
        <v>449</v>
      </c>
      <c r="I375" s="5" t="s">
        <v>449</v>
      </c>
      <c r="J375" s="5" t="s">
        <v>24</v>
      </c>
      <c r="K375" s="5" t="s">
        <v>25</v>
      </c>
      <c r="L375" s="7">
        <v>1</v>
      </c>
      <c r="M375" s="5" t="s">
        <v>26</v>
      </c>
      <c r="N375" s="6">
        <v>41638</v>
      </c>
      <c r="O375" s="8">
        <v>43090</v>
      </c>
      <c r="P375" s="9">
        <f t="shared" si="61"/>
        <v>3.978082191780822</v>
      </c>
      <c r="Q375" s="6"/>
      <c r="R375" s="6"/>
      <c r="S375" s="9">
        <f t="shared" si="72"/>
        <v>0</v>
      </c>
      <c r="T375" s="9">
        <f>MIN(5,S375)</f>
        <v>0</v>
      </c>
      <c r="U375" s="5"/>
      <c r="V375" s="5" t="s">
        <v>288</v>
      </c>
      <c r="W375" s="5" t="s">
        <v>291</v>
      </c>
      <c r="X375" s="5" t="s">
        <v>600</v>
      </c>
      <c r="Y375" s="5" t="s">
        <v>602</v>
      </c>
      <c r="Z375" s="5" t="s">
        <v>823</v>
      </c>
      <c r="AA375" s="5" t="s">
        <v>1104</v>
      </c>
      <c r="AB375" s="5"/>
      <c r="AC375" s="5" t="s">
        <v>3328</v>
      </c>
      <c r="AD375" s="5" t="s">
        <v>39</v>
      </c>
      <c r="AE375" s="5" t="s">
        <v>3329</v>
      </c>
      <c r="AF375" s="5" t="s">
        <v>55</v>
      </c>
      <c r="AG375" s="6">
        <v>29270</v>
      </c>
      <c r="AH375" s="5" t="s">
        <v>882</v>
      </c>
      <c r="AI375" s="5" t="s">
        <v>883</v>
      </c>
      <c r="AJ375" s="5" t="s">
        <v>883</v>
      </c>
      <c r="AK375" s="5" t="s">
        <v>3168</v>
      </c>
      <c r="AL375" s="5" t="s">
        <v>3170</v>
      </c>
      <c r="AM375" s="5" t="s">
        <v>3330</v>
      </c>
      <c r="AN375" s="5" t="s">
        <v>3331</v>
      </c>
      <c r="AO375" s="5" t="s">
        <v>1194</v>
      </c>
      <c r="AP375" s="5" t="s">
        <v>1196</v>
      </c>
      <c r="AQ375" s="5"/>
      <c r="AR375" s="32">
        <f t="shared" si="64"/>
        <v>4</v>
      </c>
      <c r="AS375" s="32">
        <f t="shared" si="65"/>
        <v>4</v>
      </c>
      <c r="AT375" s="32">
        <f t="shared" si="66"/>
        <v>0.5</v>
      </c>
      <c r="AU375" s="32">
        <f t="shared" si="67"/>
        <v>4</v>
      </c>
      <c r="AV375" s="33">
        <f t="shared" si="68"/>
        <v>15.912328767123288</v>
      </c>
      <c r="AW375" s="5"/>
      <c r="AX375" s="2">
        <f t="shared" si="69"/>
        <v>28.412328767123288</v>
      </c>
      <c r="AY375" s="5"/>
      <c r="AZ375" s="5"/>
      <c r="BA375" s="5"/>
      <c r="BD375" s="10">
        <v>1</v>
      </c>
    </row>
    <row r="376" spans="1:56">
      <c r="A376" s="4">
        <v>375</v>
      </c>
      <c r="B376" s="5" t="s">
        <v>3332</v>
      </c>
      <c r="C376" s="5" t="s">
        <v>197</v>
      </c>
      <c r="D376" s="5" t="s">
        <v>3333</v>
      </c>
      <c r="E376" s="5" t="s">
        <v>625</v>
      </c>
      <c r="F376" s="6">
        <v>24705</v>
      </c>
      <c r="G376" s="5" t="s">
        <v>2349</v>
      </c>
      <c r="H376" s="5" t="s">
        <v>2352</v>
      </c>
      <c r="I376" s="5" t="s">
        <v>957</v>
      </c>
      <c r="J376" s="5" t="s">
        <v>24</v>
      </c>
      <c r="K376" s="5" t="s">
        <v>25</v>
      </c>
      <c r="L376" s="7">
        <v>3</v>
      </c>
      <c r="M376" s="5" t="s">
        <v>38</v>
      </c>
      <c r="N376" s="6">
        <v>40905</v>
      </c>
      <c r="O376" s="8">
        <v>43090</v>
      </c>
      <c r="P376" s="9">
        <f t="shared" si="61"/>
        <v>5.9863013698630141</v>
      </c>
      <c r="Q376" s="6">
        <v>33869</v>
      </c>
      <c r="R376" s="6">
        <v>40904</v>
      </c>
      <c r="S376" s="9">
        <f t="shared" si="72"/>
        <v>19.273972602739725</v>
      </c>
      <c r="T376" s="9">
        <f>MIN(10,S376)</f>
        <v>10</v>
      </c>
      <c r="U376" s="5"/>
      <c r="V376" s="5" t="s">
        <v>2788</v>
      </c>
      <c r="W376" s="5" t="s">
        <v>3336</v>
      </c>
      <c r="X376" s="5" t="s">
        <v>3334</v>
      </c>
      <c r="Y376" s="5" t="s">
        <v>2353</v>
      </c>
      <c r="Z376" s="5" t="s">
        <v>3335</v>
      </c>
      <c r="AA376" s="5" t="s">
        <v>3337</v>
      </c>
      <c r="AB376" s="5"/>
      <c r="AC376" s="5" t="s">
        <v>3338</v>
      </c>
      <c r="AD376" s="5" t="s">
        <v>1397</v>
      </c>
      <c r="AE376" s="5" t="s">
        <v>3340</v>
      </c>
      <c r="AF376" s="5" t="s">
        <v>1399</v>
      </c>
      <c r="AG376" s="6">
        <v>24925</v>
      </c>
      <c r="AH376" s="5" t="s">
        <v>3339</v>
      </c>
      <c r="AI376" s="5" t="s">
        <v>3341</v>
      </c>
      <c r="AJ376" s="5" t="s">
        <v>3073</v>
      </c>
      <c r="AK376" s="5" t="s">
        <v>294</v>
      </c>
      <c r="AL376" s="5" t="s">
        <v>574</v>
      </c>
      <c r="AM376" s="5" t="s">
        <v>1762</v>
      </c>
      <c r="AN376" s="5" t="s">
        <v>3343</v>
      </c>
      <c r="AO376" s="5" t="s">
        <v>3342</v>
      </c>
      <c r="AP376" s="5" t="s">
        <v>3344</v>
      </c>
      <c r="AQ376" s="5"/>
      <c r="AR376" s="27">
        <f t="shared" si="64"/>
        <v>4</v>
      </c>
      <c r="AS376" s="27">
        <f t="shared" si="65"/>
        <v>4</v>
      </c>
      <c r="AT376" s="27">
        <f t="shared" si="66"/>
        <v>1.5</v>
      </c>
      <c r="AU376" s="27">
        <f t="shared" si="67"/>
        <v>0</v>
      </c>
      <c r="AV376" s="30">
        <f t="shared" si="68"/>
        <v>33.945205479452056</v>
      </c>
      <c r="AW376" s="5"/>
      <c r="AX376" s="17">
        <f t="shared" si="69"/>
        <v>43.445205479452056</v>
      </c>
      <c r="AY376" s="5"/>
      <c r="AZ376" s="5"/>
      <c r="BA376" s="5"/>
      <c r="BD376" s="10">
        <v>0</v>
      </c>
    </row>
    <row r="377" spans="1:56">
      <c r="A377" s="1">
        <v>376</v>
      </c>
      <c r="B377" s="12" t="s">
        <v>3345</v>
      </c>
      <c r="C377" s="12" t="s">
        <v>3346</v>
      </c>
      <c r="D377" s="5" t="s">
        <v>3347</v>
      </c>
      <c r="E377" s="5" t="s">
        <v>1170</v>
      </c>
      <c r="F377" s="6">
        <v>27421</v>
      </c>
      <c r="G377" s="5" t="s">
        <v>49</v>
      </c>
      <c r="H377" s="5" t="s">
        <v>103</v>
      </c>
      <c r="I377" s="5" t="s">
        <v>103</v>
      </c>
      <c r="J377" s="5" t="s">
        <v>3757</v>
      </c>
      <c r="K377" s="5" t="s">
        <v>25</v>
      </c>
      <c r="L377" s="7">
        <v>3</v>
      </c>
      <c r="M377" s="5" t="s">
        <v>38</v>
      </c>
      <c r="N377" s="6">
        <v>39441</v>
      </c>
      <c r="O377" s="8">
        <v>43090</v>
      </c>
      <c r="P377" s="9">
        <f t="shared" si="61"/>
        <v>9.9972602739726035</v>
      </c>
      <c r="Q377" s="6"/>
      <c r="R377" s="6"/>
      <c r="S377" s="9">
        <f t="shared" si="72"/>
        <v>0</v>
      </c>
      <c r="T377" s="9">
        <f t="shared" ref="T377:T391" si="75">MIN(5,S377)</f>
        <v>0</v>
      </c>
      <c r="U377" s="5"/>
      <c r="V377" s="5" t="s">
        <v>617</v>
      </c>
      <c r="W377" s="5" t="s">
        <v>910</v>
      </c>
      <c r="X377" s="5" t="s">
        <v>2443</v>
      </c>
      <c r="Y377" s="5" t="s">
        <v>1868</v>
      </c>
      <c r="Z377" s="5" t="s">
        <v>530</v>
      </c>
      <c r="AA377" s="5" t="s">
        <v>531</v>
      </c>
      <c r="AB377" s="5"/>
      <c r="AC377" s="5" t="s">
        <v>1257</v>
      </c>
      <c r="AD377" s="5" t="s">
        <v>2094</v>
      </c>
      <c r="AE377" s="5" t="s">
        <v>1258</v>
      </c>
      <c r="AF377" s="5" t="s">
        <v>1501</v>
      </c>
      <c r="AG377" s="6">
        <v>28502</v>
      </c>
      <c r="AH377" s="5" t="s">
        <v>416</v>
      </c>
      <c r="AI377" s="5" t="s">
        <v>2081</v>
      </c>
      <c r="AJ377" s="5" t="s">
        <v>103</v>
      </c>
      <c r="AK377" s="5" t="s">
        <v>242</v>
      </c>
      <c r="AL377" s="5" t="s">
        <v>245</v>
      </c>
      <c r="AM377" s="5" t="s">
        <v>3348</v>
      </c>
      <c r="AN377" s="5" t="s">
        <v>3350</v>
      </c>
      <c r="AO377" s="5" t="s">
        <v>3349</v>
      </c>
      <c r="AP377" s="5" t="s">
        <v>281</v>
      </c>
      <c r="AQ377" s="5"/>
      <c r="AR377" s="32">
        <f t="shared" si="64"/>
        <v>8</v>
      </c>
      <c r="AS377" s="32">
        <f t="shared" si="65"/>
        <v>4</v>
      </c>
      <c r="AT377" s="32">
        <f t="shared" si="66"/>
        <v>1.5</v>
      </c>
      <c r="AU377" s="32">
        <f t="shared" si="67"/>
        <v>0</v>
      </c>
      <c r="AV377" s="33">
        <f t="shared" si="68"/>
        <v>39.989041095890414</v>
      </c>
      <c r="AW377" s="5"/>
      <c r="AX377" s="2">
        <f t="shared" si="69"/>
        <v>53.489041095890414</v>
      </c>
      <c r="AY377" s="5" t="s">
        <v>4098</v>
      </c>
      <c r="AZ377" s="5" t="s">
        <v>4100</v>
      </c>
      <c r="BA377" s="5" t="s">
        <v>4105</v>
      </c>
      <c r="BD377" s="10">
        <v>1</v>
      </c>
    </row>
    <row r="378" spans="1:56">
      <c r="A378" s="4">
        <v>377</v>
      </c>
      <c r="B378" s="5" t="s">
        <v>2986</v>
      </c>
      <c r="C378" s="5" t="s">
        <v>338</v>
      </c>
      <c r="D378" s="5" t="s">
        <v>2989</v>
      </c>
      <c r="E378" s="5" t="s">
        <v>340</v>
      </c>
      <c r="F378" s="6">
        <v>30390</v>
      </c>
      <c r="G378" s="5" t="s">
        <v>3351</v>
      </c>
      <c r="H378" s="5" t="s">
        <v>3352</v>
      </c>
      <c r="I378" s="5" t="s">
        <v>496</v>
      </c>
      <c r="J378" s="5" t="s">
        <v>3758</v>
      </c>
      <c r="K378" s="5" t="s">
        <v>25</v>
      </c>
      <c r="L378" s="7">
        <v>1</v>
      </c>
      <c r="M378" s="5" t="s">
        <v>38</v>
      </c>
      <c r="N378" s="6">
        <v>41987</v>
      </c>
      <c r="O378" s="8">
        <v>43090</v>
      </c>
      <c r="P378" s="9">
        <f t="shared" si="61"/>
        <v>3.021917808219178</v>
      </c>
      <c r="Q378" s="6"/>
      <c r="R378" s="6"/>
      <c r="S378" s="9">
        <f t="shared" si="72"/>
        <v>0</v>
      </c>
      <c r="T378" s="9">
        <f t="shared" si="75"/>
        <v>0</v>
      </c>
      <c r="U378" s="5"/>
      <c r="V378" s="5" t="s">
        <v>255</v>
      </c>
      <c r="W378" s="5" t="s">
        <v>613</v>
      </c>
      <c r="X378" s="5" t="s">
        <v>2980</v>
      </c>
      <c r="Y378" s="5" t="s">
        <v>2981</v>
      </c>
      <c r="Z378" s="5" t="s">
        <v>530</v>
      </c>
      <c r="AA378" s="5" t="s">
        <v>531</v>
      </c>
      <c r="AB378" s="5"/>
      <c r="AC378" s="5" t="s">
        <v>2471</v>
      </c>
      <c r="AD378" s="5" t="s">
        <v>357</v>
      </c>
      <c r="AE378" s="5" t="s">
        <v>2472</v>
      </c>
      <c r="AF378" s="5" t="s">
        <v>2601</v>
      </c>
      <c r="AG378" s="6">
        <v>31556</v>
      </c>
      <c r="AH378" s="5" t="s">
        <v>627</v>
      </c>
      <c r="AI378" s="5" t="s">
        <v>628</v>
      </c>
      <c r="AJ378" s="5" t="s">
        <v>103</v>
      </c>
      <c r="AK378" s="5" t="s">
        <v>1619</v>
      </c>
      <c r="AL378" s="5" t="s">
        <v>154</v>
      </c>
      <c r="AM378" s="5" t="s">
        <v>3353</v>
      </c>
      <c r="AN378" s="5" t="s">
        <v>885</v>
      </c>
      <c r="AO378" s="5" t="s">
        <v>33</v>
      </c>
      <c r="AP378" s="5" t="s">
        <v>72</v>
      </c>
      <c r="AQ378" s="5"/>
      <c r="AR378" s="27">
        <f t="shared" si="64"/>
        <v>2</v>
      </c>
      <c r="AS378" s="27">
        <f t="shared" si="65"/>
        <v>4</v>
      </c>
      <c r="AT378" s="27">
        <f t="shared" si="66"/>
        <v>0.5</v>
      </c>
      <c r="AU378" s="27">
        <f t="shared" si="67"/>
        <v>0</v>
      </c>
      <c r="AV378" s="30">
        <f t="shared" si="68"/>
        <v>12.087671232876712</v>
      </c>
      <c r="AW378" s="5"/>
      <c r="AX378" s="17">
        <f t="shared" si="69"/>
        <v>18.587671232876712</v>
      </c>
      <c r="AY378" s="5"/>
      <c r="AZ378" s="5"/>
      <c r="BA378" s="5"/>
      <c r="BD378" s="10">
        <v>0</v>
      </c>
    </row>
    <row r="379" spans="1:56">
      <c r="A379" s="1">
        <v>378</v>
      </c>
      <c r="B379" s="12" t="s">
        <v>3354</v>
      </c>
      <c r="C379" s="12" t="s">
        <v>2268</v>
      </c>
      <c r="D379" s="5" t="s">
        <v>3355</v>
      </c>
      <c r="E379" s="5" t="s">
        <v>2269</v>
      </c>
      <c r="F379" s="6">
        <v>29925</v>
      </c>
      <c r="G379" s="5" t="s">
        <v>49</v>
      </c>
      <c r="H379" s="5" t="s">
        <v>103</v>
      </c>
      <c r="I379" s="5" t="s">
        <v>103</v>
      </c>
      <c r="J379" s="5" t="s">
        <v>3759</v>
      </c>
      <c r="K379" s="5" t="s">
        <v>25</v>
      </c>
      <c r="L379" s="7">
        <v>1</v>
      </c>
      <c r="M379" s="5" t="s">
        <v>38</v>
      </c>
      <c r="N379" s="6">
        <v>39447</v>
      </c>
      <c r="O379" s="8">
        <v>43090</v>
      </c>
      <c r="P379" s="9">
        <f t="shared" si="61"/>
        <v>9.9808219178082194</v>
      </c>
      <c r="Q379" s="6">
        <v>39466</v>
      </c>
      <c r="R379" s="6">
        <v>40217</v>
      </c>
      <c r="S379" s="9">
        <f t="shared" si="72"/>
        <v>2.0575342465753423</v>
      </c>
      <c r="T379" s="9">
        <f t="shared" si="75"/>
        <v>2.0575342465753423</v>
      </c>
      <c r="U379" s="5"/>
      <c r="V379" s="5" t="s">
        <v>250</v>
      </c>
      <c r="W379" s="5" t="s">
        <v>252</v>
      </c>
      <c r="X379" s="5" t="s">
        <v>3356</v>
      </c>
      <c r="Y379" s="5" t="s">
        <v>3357</v>
      </c>
      <c r="Z379" s="5" t="s">
        <v>347</v>
      </c>
      <c r="AA379" s="5" t="s">
        <v>350</v>
      </c>
      <c r="AB379" s="5"/>
      <c r="AC379" s="5" t="s">
        <v>3358</v>
      </c>
      <c r="AD379" s="5" t="s">
        <v>3359</v>
      </c>
      <c r="AE379" s="5" t="s">
        <v>3360</v>
      </c>
      <c r="AF379" s="5" t="s">
        <v>3361</v>
      </c>
      <c r="AG379" s="6">
        <v>29945</v>
      </c>
      <c r="AH379" s="5" t="s">
        <v>49</v>
      </c>
      <c r="AI379" s="5" t="s">
        <v>103</v>
      </c>
      <c r="AJ379" s="5" t="s">
        <v>103</v>
      </c>
      <c r="AK379" s="5" t="s">
        <v>780</v>
      </c>
      <c r="AL379" s="5" t="s">
        <v>784</v>
      </c>
      <c r="AM379" s="5" t="s">
        <v>3362</v>
      </c>
      <c r="AN379" s="5" t="s">
        <v>3363</v>
      </c>
      <c r="AO379" s="5" t="s">
        <v>360</v>
      </c>
      <c r="AP379" s="5" t="s">
        <v>362</v>
      </c>
      <c r="AQ379" s="5"/>
      <c r="AR379" s="32">
        <f t="shared" si="64"/>
        <v>7</v>
      </c>
      <c r="AS379" s="32">
        <f t="shared" si="65"/>
        <v>4</v>
      </c>
      <c r="AT379" s="32">
        <f t="shared" si="66"/>
        <v>0.5</v>
      </c>
      <c r="AU379" s="32">
        <f t="shared" si="67"/>
        <v>0</v>
      </c>
      <c r="AV379" s="33">
        <f t="shared" si="68"/>
        <v>41.980821917808221</v>
      </c>
      <c r="AW379" s="5"/>
      <c r="AX379" s="2">
        <f t="shared" si="69"/>
        <v>53.480821917808221</v>
      </c>
      <c r="AY379" s="5" t="s">
        <v>4098</v>
      </c>
      <c r="AZ379" s="5" t="s">
        <v>4100</v>
      </c>
      <c r="BA379" s="5" t="s">
        <v>4105</v>
      </c>
      <c r="BD379" s="10">
        <v>1</v>
      </c>
    </row>
    <row r="380" spans="1:56">
      <c r="A380" s="4">
        <v>379</v>
      </c>
      <c r="B380" s="5" t="s">
        <v>3367</v>
      </c>
      <c r="C380" s="5" t="s">
        <v>91</v>
      </c>
      <c r="D380" s="5" t="s">
        <v>3368</v>
      </c>
      <c r="E380" s="5" t="s">
        <v>94</v>
      </c>
      <c r="F380" s="5">
        <v>1985</v>
      </c>
      <c r="G380" s="5" t="s">
        <v>3364</v>
      </c>
      <c r="H380" s="5" t="s">
        <v>3365</v>
      </c>
      <c r="I380" s="5" t="s">
        <v>3366</v>
      </c>
      <c r="J380" s="5" t="s">
        <v>3758</v>
      </c>
      <c r="K380" s="5" t="s">
        <v>37</v>
      </c>
      <c r="L380" s="7">
        <v>0</v>
      </c>
      <c r="M380" s="5" t="s">
        <v>38</v>
      </c>
      <c r="N380" s="6">
        <v>42698</v>
      </c>
      <c r="O380" s="8">
        <v>43090</v>
      </c>
      <c r="P380" s="9">
        <f t="shared" si="61"/>
        <v>1.0739726027397261</v>
      </c>
      <c r="Q380" s="6"/>
      <c r="R380" s="6"/>
      <c r="S380" s="9">
        <f t="shared" si="72"/>
        <v>0</v>
      </c>
      <c r="T380" s="9">
        <f t="shared" si="75"/>
        <v>0</v>
      </c>
      <c r="U380" s="5"/>
      <c r="V380" s="5" t="s">
        <v>3369</v>
      </c>
      <c r="W380" s="5" t="s">
        <v>3372</v>
      </c>
      <c r="X380" s="5" t="s">
        <v>3370</v>
      </c>
      <c r="Y380" s="5" t="s">
        <v>3373</v>
      </c>
      <c r="Z380" s="5" t="s">
        <v>3371</v>
      </c>
      <c r="AA380" s="5" t="s">
        <v>3374</v>
      </c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27">
        <f t="shared" si="64"/>
        <v>2</v>
      </c>
      <c r="AS380" s="27">
        <f t="shared" si="65"/>
        <v>2</v>
      </c>
      <c r="AT380" s="27">
        <f t="shared" si="66"/>
        <v>0</v>
      </c>
      <c r="AU380" s="27">
        <f t="shared" si="67"/>
        <v>0</v>
      </c>
      <c r="AV380" s="30">
        <f t="shared" si="68"/>
        <v>4.2958904109589042</v>
      </c>
      <c r="AW380" s="5"/>
      <c r="AX380" s="17">
        <f t="shared" si="69"/>
        <v>8.2958904109589042</v>
      </c>
      <c r="AY380" s="5"/>
      <c r="AZ380" s="5"/>
      <c r="BA380" s="5"/>
      <c r="BD380" s="10">
        <v>0</v>
      </c>
    </row>
    <row r="381" spans="1:56">
      <c r="A381" s="1">
        <v>380</v>
      </c>
      <c r="B381" s="12" t="s">
        <v>2295</v>
      </c>
      <c r="C381" s="12" t="s">
        <v>3257</v>
      </c>
      <c r="D381" s="5" t="s">
        <v>2296</v>
      </c>
      <c r="E381" s="5" t="s">
        <v>1106</v>
      </c>
      <c r="F381" s="6">
        <v>32654</v>
      </c>
      <c r="G381" s="5" t="s">
        <v>49</v>
      </c>
      <c r="H381" s="5" t="s">
        <v>103</v>
      </c>
      <c r="I381" s="5" t="s">
        <v>103</v>
      </c>
      <c r="J381" s="5" t="s">
        <v>24</v>
      </c>
      <c r="K381" s="5" t="s">
        <v>37</v>
      </c>
      <c r="L381" s="7">
        <v>0</v>
      </c>
      <c r="M381" s="5" t="s">
        <v>38</v>
      </c>
      <c r="N381" s="6">
        <v>41994</v>
      </c>
      <c r="O381" s="8">
        <v>43090</v>
      </c>
      <c r="P381" s="9">
        <f t="shared" si="61"/>
        <v>3.0027397260273974</v>
      </c>
      <c r="Q381" s="6"/>
      <c r="R381" s="6"/>
      <c r="S381" s="9">
        <f t="shared" si="72"/>
        <v>0</v>
      </c>
      <c r="T381" s="9">
        <f t="shared" si="75"/>
        <v>0</v>
      </c>
      <c r="U381" s="5"/>
      <c r="V381" s="5" t="s">
        <v>255</v>
      </c>
      <c r="W381" s="5" t="s">
        <v>613</v>
      </c>
      <c r="X381" s="5" t="s">
        <v>2295</v>
      </c>
      <c r="Y381" s="5" t="s">
        <v>2296</v>
      </c>
      <c r="Z381" s="5" t="s">
        <v>273</v>
      </c>
      <c r="AA381" s="5" t="s">
        <v>276</v>
      </c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32">
        <f t="shared" si="64"/>
        <v>4</v>
      </c>
      <c r="AS381" s="32">
        <f t="shared" si="65"/>
        <v>2</v>
      </c>
      <c r="AT381" s="32">
        <f t="shared" si="66"/>
        <v>0</v>
      </c>
      <c r="AU381" s="32">
        <f t="shared" si="67"/>
        <v>0</v>
      </c>
      <c r="AV381" s="33">
        <f t="shared" si="68"/>
        <v>12.010958904109589</v>
      </c>
      <c r="AW381" s="5"/>
      <c r="AX381" s="2">
        <f t="shared" si="69"/>
        <v>18.010958904109589</v>
      </c>
      <c r="AY381" s="5"/>
      <c r="AZ381" s="5"/>
      <c r="BA381" s="5"/>
      <c r="BD381" s="10">
        <v>1</v>
      </c>
    </row>
    <row r="382" spans="1:56">
      <c r="A382" s="4">
        <v>381</v>
      </c>
      <c r="B382" s="5" t="s">
        <v>3375</v>
      </c>
      <c r="C382" s="5" t="s">
        <v>160</v>
      </c>
      <c r="D382" s="5" t="s">
        <v>3377</v>
      </c>
      <c r="E382" s="5" t="s">
        <v>2197</v>
      </c>
      <c r="F382" s="6">
        <v>31221</v>
      </c>
      <c r="G382" s="5" t="s">
        <v>3376</v>
      </c>
      <c r="H382" s="5" t="s">
        <v>3378</v>
      </c>
      <c r="I382" s="5" t="s">
        <v>2315</v>
      </c>
      <c r="J382" s="5" t="s">
        <v>3758</v>
      </c>
      <c r="K382" s="5" t="s">
        <v>37</v>
      </c>
      <c r="L382" s="7">
        <v>0</v>
      </c>
      <c r="M382" s="5" t="s">
        <v>38</v>
      </c>
      <c r="N382" s="6">
        <v>42394</v>
      </c>
      <c r="O382" s="8">
        <v>43090</v>
      </c>
      <c r="P382" s="9">
        <f t="shared" si="61"/>
        <v>1.9068493150684931</v>
      </c>
      <c r="Q382" s="6"/>
      <c r="R382" s="6"/>
      <c r="S382" s="9">
        <f t="shared" si="72"/>
        <v>0</v>
      </c>
      <c r="T382" s="9">
        <f t="shared" si="75"/>
        <v>0</v>
      </c>
      <c r="U382" s="5"/>
      <c r="V382" s="5" t="s">
        <v>1571</v>
      </c>
      <c r="W382" s="5" t="s">
        <v>1572</v>
      </c>
      <c r="X382" s="5" t="s">
        <v>1469</v>
      </c>
      <c r="Y382" s="5" t="s">
        <v>2856</v>
      </c>
      <c r="Z382" s="5" t="s">
        <v>3379</v>
      </c>
      <c r="AA382" s="5" t="s">
        <v>3380</v>
      </c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27">
        <f t="shared" si="64"/>
        <v>2</v>
      </c>
      <c r="AS382" s="27">
        <f t="shared" si="65"/>
        <v>2</v>
      </c>
      <c r="AT382" s="27">
        <f t="shared" si="66"/>
        <v>0</v>
      </c>
      <c r="AU382" s="27">
        <f t="shared" si="67"/>
        <v>0</v>
      </c>
      <c r="AV382" s="30">
        <f t="shared" si="68"/>
        <v>7.6273972602739724</v>
      </c>
      <c r="AW382" s="5"/>
      <c r="AX382" s="17">
        <f t="shared" si="69"/>
        <v>11.627397260273973</v>
      </c>
      <c r="AY382" s="5"/>
      <c r="AZ382" s="5"/>
      <c r="BA382" s="5"/>
      <c r="BD382" s="10">
        <v>0</v>
      </c>
    </row>
    <row r="383" spans="1:56">
      <c r="A383" s="1">
        <v>382</v>
      </c>
      <c r="B383" s="12" t="s">
        <v>3381</v>
      </c>
      <c r="C383" s="12" t="s">
        <v>3382</v>
      </c>
      <c r="D383" s="5" t="s">
        <v>231</v>
      </c>
      <c r="E383" s="5" t="s">
        <v>3383</v>
      </c>
      <c r="F383" s="6">
        <v>29545</v>
      </c>
      <c r="G383" s="5" t="s">
        <v>416</v>
      </c>
      <c r="H383" s="5" t="s">
        <v>2081</v>
      </c>
      <c r="I383" s="5" t="s">
        <v>103</v>
      </c>
      <c r="J383" s="5" t="s">
        <v>3759</v>
      </c>
      <c r="K383" s="5" t="s">
        <v>37</v>
      </c>
      <c r="L383" s="7">
        <v>0</v>
      </c>
      <c r="M383" s="5" t="s">
        <v>38</v>
      </c>
      <c r="N383" s="6">
        <v>41183</v>
      </c>
      <c r="O383" s="8">
        <v>43090</v>
      </c>
      <c r="P383" s="9">
        <f t="shared" si="61"/>
        <v>5.2246575342465755</v>
      </c>
      <c r="Q383" s="6"/>
      <c r="R383" s="6"/>
      <c r="S383" s="9">
        <f t="shared" ref="S383:S414" si="76">(R383-Q383)/365</f>
        <v>0</v>
      </c>
      <c r="T383" s="9">
        <f t="shared" si="75"/>
        <v>0</v>
      </c>
      <c r="U383" s="5"/>
      <c r="V383" s="5" t="s">
        <v>424</v>
      </c>
      <c r="W383" s="5" t="s">
        <v>217</v>
      </c>
      <c r="X383" s="5" t="s">
        <v>3384</v>
      </c>
      <c r="Y383" s="5" t="s">
        <v>2377</v>
      </c>
      <c r="Z383" s="5" t="s">
        <v>3385</v>
      </c>
      <c r="AA383" s="5" t="s">
        <v>3165</v>
      </c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32">
        <f t="shared" si="64"/>
        <v>7</v>
      </c>
      <c r="AS383" s="32">
        <f t="shared" si="65"/>
        <v>2</v>
      </c>
      <c r="AT383" s="32">
        <f t="shared" si="66"/>
        <v>0</v>
      </c>
      <c r="AU383" s="32">
        <f t="shared" si="67"/>
        <v>0</v>
      </c>
      <c r="AV383" s="33">
        <f t="shared" si="68"/>
        <v>20.898630136986302</v>
      </c>
      <c r="AW383" s="5"/>
      <c r="AX383" s="2">
        <f t="shared" si="69"/>
        <v>29.898630136986302</v>
      </c>
      <c r="AY383" s="5"/>
      <c r="AZ383" s="5"/>
      <c r="BA383" s="5"/>
      <c r="BD383" s="10">
        <v>1</v>
      </c>
    </row>
    <row r="384" spans="1:56">
      <c r="A384" s="4">
        <v>383</v>
      </c>
      <c r="B384" s="5" t="s">
        <v>3386</v>
      </c>
      <c r="C384" s="5" t="s">
        <v>360</v>
      </c>
      <c r="D384" s="5" t="s">
        <v>3387</v>
      </c>
      <c r="E384" s="5" t="s">
        <v>362</v>
      </c>
      <c r="F384" s="6">
        <v>22957</v>
      </c>
      <c r="G384" s="5" t="s">
        <v>49</v>
      </c>
      <c r="H384" s="5" t="s">
        <v>103</v>
      </c>
      <c r="I384" s="5" t="s">
        <v>103</v>
      </c>
      <c r="J384" s="5" t="s">
        <v>3760</v>
      </c>
      <c r="K384" s="5" t="s">
        <v>25</v>
      </c>
      <c r="L384" s="7">
        <v>5</v>
      </c>
      <c r="M384" s="5" t="s">
        <v>38</v>
      </c>
      <c r="N384" s="6">
        <v>37621</v>
      </c>
      <c r="O384" s="8">
        <v>43090</v>
      </c>
      <c r="P384" s="9">
        <f t="shared" si="61"/>
        <v>14.983561643835616</v>
      </c>
      <c r="Q384" s="6"/>
      <c r="R384" s="6"/>
      <c r="S384" s="9">
        <f t="shared" si="76"/>
        <v>0</v>
      </c>
      <c r="T384" s="9">
        <f t="shared" si="75"/>
        <v>0</v>
      </c>
      <c r="U384" s="5"/>
      <c r="V384" s="5" t="s">
        <v>424</v>
      </c>
      <c r="W384" s="5" t="s">
        <v>217</v>
      </c>
      <c r="X384" s="5" t="s">
        <v>3388</v>
      </c>
      <c r="Y384" s="5" t="s">
        <v>3389</v>
      </c>
      <c r="Z384" s="5" t="s">
        <v>29</v>
      </c>
      <c r="AA384" s="5" t="s">
        <v>62</v>
      </c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27">
        <f t="shared" si="64"/>
        <v>10</v>
      </c>
      <c r="AS384" s="27">
        <f t="shared" si="65"/>
        <v>4</v>
      </c>
      <c r="AT384" s="27">
        <f t="shared" si="66"/>
        <v>2</v>
      </c>
      <c r="AU384" s="27">
        <f t="shared" si="67"/>
        <v>0</v>
      </c>
      <c r="AV384" s="30">
        <f t="shared" si="68"/>
        <v>59.934246575342463</v>
      </c>
      <c r="AW384" s="5"/>
      <c r="AX384" s="17">
        <f t="shared" si="69"/>
        <v>75.934246575342456</v>
      </c>
      <c r="AY384" s="5"/>
      <c r="AZ384" s="5"/>
      <c r="BA384" s="5"/>
      <c r="BD384" s="10">
        <v>0</v>
      </c>
    </row>
    <row r="385" spans="1:56">
      <c r="A385" s="1">
        <v>384</v>
      </c>
      <c r="B385" s="12" t="s">
        <v>74</v>
      </c>
      <c r="C385" s="12" t="s">
        <v>123</v>
      </c>
      <c r="D385" s="5" t="s">
        <v>1132</v>
      </c>
      <c r="E385" s="5" t="s">
        <v>125</v>
      </c>
      <c r="F385" s="6">
        <v>30197</v>
      </c>
      <c r="G385" s="5" t="s">
        <v>76</v>
      </c>
      <c r="H385" s="5" t="s">
        <v>102</v>
      </c>
      <c r="I385" s="5" t="s">
        <v>103</v>
      </c>
      <c r="J385" s="5" t="s">
        <v>3759</v>
      </c>
      <c r="K385" s="5" t="s">
        <v>25</v>
      </c>
      <c r="L385" s="7">
        <v>0</v>
      </c>
      <c r="M385" s="5" t="s">
        <v>38</v>
      </c>
      <c r="N385" s="6">
        <v>40132</v>
      </c>
      <c r="O385" s="8">
        <v>43090</v>
      </c>
      <c r="P385" s="9">
        <f t="shared" si="61"/>
        <v>8.1041095890410961</v>
      </c>
      <c r="Q385" s="6"/>
      <c r="R385" s="6"/>
      <c r="S385" s="9">
        <f t="shared" si="76"/>
        <v>0</v>
      </c>
      <c r="T385" s="9">
        <f t="shared" si="75"/>
        <v>0</v>
      </c>
      <c r="U385" s="5"/>
      <c r="V385" s="5" t="s">
        <v>77</v>
      </c>
      <c r="W385" s="5" t="s">
        <v>78</v>
      </c>
      <c r="X385" s="5" t="s">
        <v>81</v>
      </c>
      <c r="Y385" s="5" t="s">
        <v>79</v>
      </c>
      <c r="Z385" s="5" t="s">
        <v>82</v>
      </c>
      <c r="AA385" s="5" t="s">
        <v>2509</v>
      </c>
      <c r="AB385" s="5"/>
      <c r="AC385" s="5" t="s">
        <v>3390</v>
      </c>
      <c r="AD385" s="5" t="s">
        <v>3391</v>
      </c>
      <c r="AE385" s="5" t="s">
        <v>3392</v>
      </c>
      <c r="AF385" s="5" t="s">
        <v>3393</v>
      </c>
      <c r="AG385" s="6">
        <v>33196</v>
      </c>
      <c r="AH385" s="5" t="s">
        <v>416</v>
      </c>
      <c r="AI385" s="5" t="s">
        <v>2081</v>
      </c>
      <c r="AJ385" s="5" t="s">
        <v>103</v>
      </c>
      <c r="AK385" s="5" t="s">
        <v>105</v>
      </c>
      <c r="AL385" s="5" t="s">
        <v>108</v>
      </c>
      <c r="AM385" s="5" t="s">
        <v>309</v>
      </c>
      <c r="AN385" s="5" t="s">
        <v>311</v>
      </c>
      <c r="AO385" s="5" t="s">
        <v>347</v>
      </c>
      <c r="AP385" s="5" t="s">
        <v>350</v>
      </c>
      <c r="AQ385" s="5"/>
      <c r="AR385" s="32">
        <f t="shared" si="64"/>
        <v>7</v>
      </c>
      <c r="AS385" s="32">
        <f t="shared" si="65"/>
        <v>4</v>
      </c>
      <c r="AT385" s="32">
        <f t="shared" si="66"/>
        <v>0</v>
      </c>
      <c r="AU385" s="32">
        <f t="shared" si="67"/>
        <v>0</v>
      </c>
      <c r="AV385" s="33">
        <f t="shared" si="68"/>
        <v>32.416438356164385</v>
      </c>
      <c r="AW385" s="5"/>
      <c r="AX385" s="2">
        <f t="shared" si="69"/>
        <v>43.416438356164385</v>
      </c>
      <c r="AY385" s="5" t="s">
        <v>4098</v>
      </c>
      <c r="AZ385" s="5" t="s">
        <v>4100</v>
      </c>
      <c r="BA385" s="5" t="s">
        <v>4105</v>
      </c>
      <c r="BD385" s="10">
        <v>1</v>
      </c>
    </row>
    <row r="386" spans="1:56">
      <c r="A386" s="4">
        <v>385</v>
      </c>
      <c r="B386" s="5" t="s">
        <v>3394</v>
      </c>
      <c r="C386" s="5" t="s">
        <v>2066</v>
      </c>
      <c r="D386" s="5" t="s">
        <v>529</v>
      </c>
      <c r="E386" s="5" t="s">
        <v>2068</v>
      </c>
      <c r="F386" s="6">
        <v>29129</v>
      </c>
      <c r="G386" s="5" t="s">
        <v>638</v>
      </c>
      <c r="H386" s="5" t="s">
        <v>1471</v>
      </c>
      <c r="I386" s="5" t="s">
        <v>103</v>
      </c>
      <c r="J386" s="5" t="s">
        <v>24</v>
      </c>
      <c r="K386" s="5" t="s">
        <v>37</v>
      </c>
      <c r="L386" s="7">
        <v>0</v>
      </c>
      <c r="M386" s="5" t="s">
        <v>38</v>
      </c>
      <c r="N386" s="6">
        <v>40178</v>
      </c>
      <c r="O386" s="8">
        <v>43090</v>
      </c>
      <c r="P386" s="9">
        <f t="shared" ref="P386:P449" si="77">(O386-N386)/365</f>
        <v>7.978082191780822</v>
      </c>
      <c r="Q386" s="6"/>
      <c r="R386" s="6"/>
      <c r="S386" s="9">
        <f t="shared" si="76"/>
        <v>0</v>
      </c>
      <c r="T386" s="9">
        <f t="shared" si="75"/>
        <v>0</v>
      </c>
      <c r="U386" s="5"/>
      <c r="V386" s="5" t="s">
        <v>105</v>
      </c>
      <c r="W386" s="5" t="s">
        <v>108</v>
      </c>
      <c r="X386" s="5" t="s">
        <v>3394</v>
      </c>
      <c r="Y386" s="5" t="s">
        <v>529</v>
      </c>
      <c r="Z386" s="5" t="s">
        <v>597</v>
      </c>
      <c r="AA386" s="5" t="s">
        <v>975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27">
        <f t="shared" ref="AR386:AR449" si="78">IF(J386="Pr",10,IF(J386="MCA",8,IF(J386="MCB",7,IF(J386="MAA",4,IF(J386="MAB",2,0)))))</f>
        <v>4</v>
      </c>
      <c r="AS386" s="27">
        <f t="shared" ref="AS386:AS449" si="79">IF(K386="Marié",4,IF(K386="Célibataire&gt;45",4,2))</f>
        <v>2</v>
      </c>
      <c r="AT386" s="27">
        <f t="shared" ref="AT386:AT449" si="80">IF(L386&gt;4,2,0.5*L386)</f>
        <v>0</v>
      </c>
      <c r="AU386" s="27">
        <f t="shared" ref="AU386:AU449" si="81">IF(M386="Ens_Univ",4,IF(M386="Trav_Sect",2,0))</f>
        <v>0</v>
      </c>
      <c r="AV386" s="30">
        <f t="shared" ref="AV386:AV449" si="82">(4*P386)+T386</f>
        <v>31.912328767123288</v>
      </c>
      <c r="AW386" s="5"/>
      <c r="AX386" s="17">
        <f t="shared" ref="AX386:AX449" si="83">SUM(AR386:AV386)</f>
        <v>37.912328767123284</v>
      </c>
      <c r="AY386" s="5"/>
      <c r="AZ386" s="5"/>
      <c r="BA386" s="5"/>
      <c r="BD386" s="10">
        <v>0</v>
      </c>
    </row>
    <row r="387" spans="1:56">
      <c r="A387" s="1">
        <v>386</v>
      </c>
      <c r="B387" s="12" t="s">
        <v>2295</v>
      </c>
      <c r="C387" s="12" t="s">
        <v>1082</v>
      </c>
      <c r="D387" s="5" t="s">
        <v>2296</v>
      </c>
      <c r="E387" s="5" t="s">
        <v>1783</v>
      </c>
      <c r="F387" s="6">
        <v>30901</v>
      </c>
      <c r="G387" s="5" t="s">
        <v>49</v>
      </c>
      <c r="H387" s="5" t="s">
        <v>103</v>
      </c>
      <c r="I387" s="5" t="s">
        <v>103</v>
      </c>
      <c r="J387" s="5" t="s">
        <v>3759</v>
      </c>
      <c r="K387" s="5" t="s">
        <v>37</v>
      </c>
      <c r="L387" s="7">
        <v>0</v>
      </c>
      <c r="M387" s="5" t="s">
        <v>38</v>
      </c>
      <c r="N387" s="6">
        <v>40510</v>
      </c>
      <c r="O387" s="8">
        <v>43090</v>
      </c>
      <c r="P387" s="9">
        <f t="shared" si="77"/>
        <v>7.0684931506849313</v>
      </c>
      <c r="Q387" s="6"/>
      <c r="R387" s="6"/>
      <c r="S387" s="9">
        <f t="shared" si="76"/>
        <v>0</v>
      </c>
      <c r="T387" s="9">
        <f t="shared" si="75"/>
        <v>0</v>
      </c>
      <c r="U387" s="5"/>
      <c r="V387" s="5" t="s">
        <v>255</v>
      </c>
      <c r="W387" s="5" t="s">
        <v>613</v>
      </c>
      <c r="X387" s="5" t="s">
        <v>2295</v>
      </c>
      <c r="Y387" s="5" t="s">
        <v>2296</v>
      </c>
      <c r="Z387" s="5" t="s">
        <v>273</v>
      </c>
      <c r="AA387" s="5" t="s">
        <v>276</v>
      </c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32">
        <f t="shared" si="78"/>
        <v>7</v>
      </c>
      <c r="AS387" s="32">
        <f t="shared" si="79"/>
        <v>2</v>
      </c>
      <c r="AT387" s="32">
        <f t="shared" si="80"/>
        <v>0</v>
      </c>
      <c r="AU387" s="32">
        <f t="shared" si="81"/>
        <v>0</v>
      </c>
      <c r="AV387" s="33">
        <f t="shared" si="82"/>
        <v>28.273972602739725</v>
      </c>
      <c r="AW387" s="5"/>
      <c r="AX387" s="2">
        <f t="shared" si="83"/>
        <v>37.273972602739725</v>
      </c>
      <c r="AY387" s="5" t="s">
        <v>4098</v>
      </c>
      <c r="AZ387" s="5" t="s">
        <v>4100</v>
      </c>
      <c r="BA387" s="5" t="s">
        <v>4105</v>
      </c>
      <c r="BD387" s="10">
        <v>1</v>
      </c>
    </row>
    <row r="388" spans="1:56">
      <c r="A388" s="4">
        <v>387</v>
      </c>
      <c r="B388" s="5" t="s">
        <v>3395</v>
      </c>
      <c r="C388" s="5" t="s">
        <v>3396</v>
      </c>
      <c r="D388" s="5" t="s">
        <v>2598</v>
      </c>
      <c r="E388" s="5" t="s">
        <v>3397</v>
      </c>
      <c r="F388" s="6">
        <v>27332</v>
      </c>
      <c r="G388" s="5" t="s">
        <v>49</v>
      </c>
      <c r="H388" s="5" t="s">
        <v>103</v>
      </c>
      <c r="I388" s="5" t="s">
        <v>103</v>
      </c>
      <c r="J388" s="5" t="s">
        <v>3757</v>
      </c>
      <c r="K388" s="5" t="s">
        <v>25</v>
      </c>
      <c r="L388" s="7">
        <v>3</v>
      </c>
      <c r="M388" s="5" t="s">
        <v>38</v>
      </c>
      <c r="N388" s="6">
        <v>40603</v>
      </c>
      <c r="O388" s="8">
        <v>43090</v>
      </c>
      <c r="P388" s="9">
        <f t="shared" si="77"/>
        <v>6.8136986301369866</v>
      </c>
      <c r="Q388" s="6"/>
      <c r="R388" s="6"/>
      <c r="S388" s="9">
        <f t="shared" si="76"/>
        <v>0</v>
      </c>
      <c r="T388" s="9">
        <f t="shared" si="75"/>
        <v>0</v>
      </c>
      <c r="U388" s="5"/>
      <c r="V388" s="5" t="s">
        <v>308</v>
      </c>
      <c r="W388" s="5" t="s">
        <v>310</v>
      </c>
      <c r="X388" s="5" t="s">
        <v>3398</v>
      </c>
      <c r="Y388" s="5" t="s">
        <v>3122</v>
      </c>
      <c r="Z388" s="5" t="s">
        <v>1089</v>
      </c>
      <c r="AA388" s="5" t="s">
        <v>1091</v>
      </c>
      <c r="AB388" s="5"/>
      <c r="AC388" s="5" t="s">
        <v>3399</v>
      </c>
      <c r="AD388" s="5" t="s">
        <v>3400</v>
      </c>
      <c r="AE388" s="5" t="s">
        <v>3402</v>
      </c>
      <c r="AF388" s="5" t="s">
        <v>531</v>
      </c>
      <c r="AG388" s="6">
        <v>31273</v>
      </c>
      <c r="AH388" s="5" t="s">
        <v>3401</v>
      </c>
      <c r="AI388" s="5" t="s">
        <v>3403</v>
      </c>
      <c r="AJ388" s="5" t="s">
        <v>103</v>
      </c>
      <c r="AK388" s="5" t="s">
        <v>3404</v>
      </c>
      <c r="AL388" s="5" t="s">
        <v>1122</v>
      </c>
      <c r="AM388" s="5" t="s">
        <v>3405</v>
      </c>
      <c r="AN388" s="5" t="s">
        <v>3406</v>
      </c>
      <c r="AO388" s="5" t="s">
        <v>597</v>
      </c>
      <c r="AP388" s="5" t="s">
        <v>599</v>
      </c>
      <c r="AQ388" s="5"/>
      <c r="AR388" s="27">
        <f t="shared" si="78"/>
        <v>8</v>
      </c>
      <c r="AS388" s="27">
        <f t="shared" si="79"/>
        <v>4</v>
      </c>
      <c r="AT388" s="27">
        <f t="shared" si="80"/>
        <v>1.5</v>
      </c>
      <c r="AU388" s="27">
        <f t="shared" si="81"/>
        <v>0</v>
      </c>
      <c r="AV388" s="30">
        <f t="shared" si="82"/>
        <v>27.254794520547946</v>
      </c>
      <c r="AW388" s="5"/>
      <c r="AX388" s="17">
        <f t="shared" si="83"/>
        <v>40.754794520547946</v>
      </c>
      <c r="AY388" s="5"/>
      <c r="AZ388" s="5"/>
      <c r="BA388" s="5"/>
      <c r="BD388" s="10">
        <v>0</v>
      </c>
    </row>
    <row r="389" spans="1:56">
      <c r="A389" s="1">
        <v>388</v>
      </c>
      <c r="B389" s="12" t="s">
        <v>3407</v>
      </c>
      <c r="C389" s="12" t="s">
        <v>1093</v>
      </c>
      <c r="D389" s="5" t="s">
        <v>3409</v>
      </c>
      <c r="E389" s="5" t="s">
        <v>1094</v>
      </c>
      <c r="F389" s="6">
        <v>29310</v>
      </c>
      <c r="G389" s="5" t="s">
        <v>3408</v>
      </c>
      <c r="H389" s="5" t="s">
        <v>3410</v>
      </c>
      <c r="I389" s="5" t="s">
        <v>667</v>
      </c>
      <c r="J389" s="5" t="s">
        <v>24</v>
      </c>
      <c r="K389" s="5" t="s">
        <v>25</v>
      </c>
      <c r="L389" s="7">
        <v>1</v>
      </c>
      <c r="M389" s="5" t="s">
        <v>38</v>
      </c>
      <c r="N389" s="6">
        <v>39873</v>
      </c>
      <c r="O389" s="8">
        <v>43090</v>
      </c>
      <c r="P389" s="9">
        <f t="shared" si="77"/>
        <v>8.8136986301369866</v>
      </c>
      <c r="Q389" s="6"/>
      <c r="R389" s="6"/>
      <c r="S389" s="9">
        <f t="shared" si="76"/>
        <v>0</v>
      </c>
      <c r="T389" s="9">
        <f t="shared" si="75"/>
        <v>0</v>
      </c>
      <c r="U389" s="5"/>
      <c r="V389" s="5" t="s">
        <v>105</v>
      </c>
      <c r="W389" s="5" t="s">
        <v>108</v>
      </c>
      <c r="X389" s="5" t="s">
        <v>3411</v>
      </c>
      <c r="Y389" s="5" t="s">
        <v>3412</v>
      </c>
      <c r="Z389" s="5" t="s">
        <v>444</v>
      </c>
      <c r="AA389" s="5" t="s">
        <v>446</v>
      </c>
      <c r="AB389" s="5"/>
      <c r="AC389" s="5" t="s">
        <v>2886</v>
      </c>
      <c r="AD389" s="5" t="s">
        <v>84</v>
      </c>
      <c r="AE389" s="5" t="s">
        <v>2887</v>
      </c>
      <c r="AF389" s="5" t="s">
        <v>2182</v>
      </c>
      <c r="AG389" s="6">
        <v>32264</v>
      </c>
      <c r="AH389" s="5" t="s">
        <v>49</v>
      </c>
      <c r="AI389" s="5" t="s">
        <v>103</v>
      </c>
      <c r="AJ389" s="5" t="s">
        <v>103</v>
      </c>
      <c r="AK389" s="5" t="s">
        <v>250</v>
      </c>
      <c r="AL389" s="5" t="s">
        <v>252</v>
      </c>
      <c r="AM389" s="5" t="s">
        <v>406</v>
      </c>
      <c r="AN389" s="5" t="s">
        <v>3041</v>
      </c>
      <c r="AO389" s="5" t="s">
        <v>738</v>
      </c>
      <c r="AP389" s="5" t="s">
        <v>739</v>
      </c>
      <c r="AQ389" s="5"/>
      <c r="AR389" s="32">
        <f t="shared" si="78"/>
        <v>4</v>
      </c>
      <c r="AS389" s="32">
        <f t="shared" si="79"/>
        <v>4</v>
      </c>
      <c r="AT389" s="32">
        <f t="shared" si="80"/>
        <v>0.5</v>
      </c>
      <c r="AU389" s="32">
        <f t="shared" si="81"/>
        <v>0</v>
      </c>
      <c r="AV389" s="33">
        <f t="shared" si="82"/>
        <v>35.254794520547946</v>
      </c>
      <c r="AW389" s="5"/>
      <c r="AX389" s="2">
        <f t="shared" si="83"/>
        <v>43.754794520547946</v>
      </c>
      <c r="AY389" s="5" t="s">
        <v>4098</v>
      </c>
      <c r="AZ389" s="5" t="s">
        <v>4100</v>
      </c>
      <c r="BA389" s="5" t="s">
        <v>4105</v>
      </c>
      <c r="BD389" s="10">
        <v>1</v>
      </c>
    </row>
    <row r="390" spans="1:56">
      <c r="A390" s="4">
        <v>389</v>
      </c>
      <c r="B390" s="5" t="s">
        <v>3413</v>
      </c>
      <c r="C390" s="5" t="s">
        <v>3414</v>
      </c>
      <c r="D390" s="5" t="s">
        <v>3415</v>
      </c>
      <c r="E390" s="5" t="s">
        <v>3416</v>
      </c>
      <c r="F390" s="6">
        <v>26473</v>
      </c>
      <c r="G390" s="5" t="s">
        <v>212</v>
      </c>
      <c r="H390" s="5" t="s">
        <v>213</v>
      </c>
      <c r="I390" s="5" t="s">
        <v>213</v>
      </c>
      <c r="J390" s="5" t="s">
        <v>24</v>
      </c>
      <c r="K390" s="5" t="s">
        <v>25</v>
      </c>
      <c r="L390" s="7">
        <v>1</v>
      </c>
      <c r="M390" s="5" t="s">
        <v>38</v>
      </c>
      <c r="N390" s="6">
        <v>41638</v>
      </c>
      <c r="O390" s="8">
        <v>43090</v>
      </c>
      <c r="P390" s="9">
        <f t="shared" si="77"/>
        <v>3.978082191780822</v>
      </c>
      <c r="Q390" s="6"/>
      <c r="R390" s="6"/>
      <c r="S390" s="9">
        <f t="shared" si="76"/>
        <v>0</v>
      </c>
      <c r="T390" s="9">
        <f t="shared" si="75"/>
        <v>0</v>
      </c>
      <c r="U390" s="5"/>
      <c r="V390" s="5" t="s">
        <v>1000</v>
      </c>
      <c r="W390" s="5" t="s">
        <v>1002</v>
      </c>
      <c r="X390" s="5" t="s">
        <v>3417</v>
      </c>
      <c r="Y390" s="5" t="s">
        <v>3418</v>
      </c>
      <c r="Z390" s="5" t="s">
        <v>31</v>
      </c>
      <c r="AA390" s="5" t="s">
        <v>209</v>
      </c>
      <c r="AB390" s="5"/>
      <c r="AC390" s="5" t="s">
        <v>3419</v>
      </c>
      <c r="AD390" s="5" t="s">
        <v>1689</v>
      </c>
      <c r="AE390" s="5" t="s">
        <v>3420</v>
      </c>
      <c r="AF390" s="5" t="s">
        <v>1691</v>
      </c>
      <c r="AG390" s="6">
        <v>27789</v>
      </c>
      <c r="AH390" s="5" t="s">
        <v>49</v>
      </c>
      <c r="AI390" s="5" t="s">
        <v>103</v>
      </c>
      <c r="AJ390" s="5" t="s">
        <v>103</v>
      </c>
      <c r="AK390" s="5" t="s">
        <v>39</v>
      </c>
      <c r="AL390" s="5" t="s">
        <v>55</v>
      </c>
      <c r="AM390" s="5" t="s">
        <v>980</v>
      </c>
      <c r="AN390" s="5" t="s">
        <v>982</v>
      </c>
      <c r="AO390" s="5" t="s">
        <v>145</v>
      </c>
      <c r="AP390" s="5" t="s">
        <v>147</v>
      </c>
      <c r="AQ390" s="5"/>
      <c r="AR390" s="27">
        <f t="shared" si="78"/>
        <v>4</v>
      </c>
      <c r="AS390" s="27">
        <f t="shared" si="79"/>
        <v>4</v>
      </c>
      <c r="AT390" s="27">
        <f t="shared" si="80"/>
        <v>0.5</v>
      </c>
      <c r="AU390" s="27">
        <f t="shared" si="81"/>
        <v>0</v>
      </c>
      <c r="AV390" s="30">
        <f t="shared" si="82"/>
        <v>15.912328767123288</v>
      </c>
      <c r="AW390" s="5"/>
      <c r="AX390" s="17">
        <f t="shared" si="83"/>
        <v>24.412328767123288</v>
      </c>
      <c r="AY390" s="5"/>
      <c r="AZ390" s="5"/>
      <c r="BA390" s="5"/>
      <c r="BD390" s="10">
        <v>0</v>
      </c>
    </row>
    <row r="391" spans="1:56">
      <c r="A391" s="1">
        <v>390</v>
      </c>
      <c r="B391" s="12" t="s">
        <v>3421</v>
      </c>
      <c r="C391" s="12" t="s">
        <v>3422</v>
      </c>
      <c r="D391" s="5" t="s">
        <v>3423</v>
      </c>
      <c r="E391" s="5" t="s">
        <v>3424</v>
      </c>
      <c r="F391" s="6">
        <v>29154</v>
      </c>
      <c r="G391" s="5" t="s">
        <v>49</v>
      </c>
      <c r="H391" s="5" t="s">
        <v>103</v>
      </c>
      <c r="I391" s="5" t="s">
        <v>103</v>
      </c>
      <c r="J391" s="5" t="s">
        <v>24</v>
      </c>
      <c r="K391" s="5" t="s">
        <v>25</v>
      </c>
      <c r="L391" s="7">
        <v>2</v>
      </c>
      <c r="M391" s="5" t="s">
        <v>863</v>
      </c>
      <c r="N391" s="6">
        <v>40603</v>
      </c>
      <c r="O391" s="8">
        <v>43090</v>
      </c>
      <c r="P391" s="9">
        <f t="shared" si="77"/>
        <v>6.8136986301369866</v>
      </c>
      <c r="Q391" s="6">
        <v>39902</v>
      </c>
      <c r="R391" s="6">
        <v>40602</v>
      </c>
      <c r="S391" s="9">
        <f t="shared" si="76"/>
        <v>1.9178082191780821</v>
      </c>
      <c r="T391" s="9">
        <f t="shared" si="75"/>
        <v>1.9178082191780821</v>
      </c>
      <c r="U391" s="5"/>
      <c r="V391" s="5" t="s">
        <v>286</v>
      </c>
      <c r="W391" s="5" t="s">
        <v>1670</v>
      </c>
      <c r="X391" s="5" t="s">
        <v>3425</v>
      </c>
      <c r="Y391" s="5" t="s">
        <v>3426</v>
      </c>
      <c r="Z391" s="5" t="s">
        <v>82</v>
      </c>
      <c r="AA391" s="5" t="s">
        <v>2509</v>
      </c>
      <c r="AB391" s="5"/>
      <c r="AC391" s="5" t="s">
        <v>3427</v>
      </c>
      <c r="AD391" s="5" t="s">
        <v>41</v>
      </c>
      <c r="AE391" s="5" t="s">
        <v>3428</v>
      </c>
      <c r="AF391" s="5" t="s">
        <v>63</v>
      </c>
      <c r="AG391" s="6">
        <v>31121</v>
      </c>
      <c r="AH391" s="5" t="s">
        <v>49</v>
      </c>
      <c r="AI391" s="5" t="s">
        <v>103</v>
      </c>
      <c r="AJ391" s="5" t="s">
        <v>103</v>
      </c>
      <c r="AK391" s="5" t="s">
        <v>424</v>
      </c>
      <c r="AL391" s="5" t="s">
        <v>217</v>
      </c>
      <c r="AM391" s="5" t="s">
        <v>3427</v>
      </c>
      <c r="AN391" s="5" t="s">
        <v>3428</v>
      </c>
      <c r="AO391" s="5" t="s">
        <v>818</v>
      </c>
      <c r="AP391" s="5" t="s">
        <v>821</v>
      </c>
      <c r="AQ391" s="5"/>
      <c r="AR391" s="32">
        <f t="shared" si="78"/>
        <v>4</v>
      </c>
      <c r="AS391" s="32">
        <f t="shared" si="79"/>
        <v>4</v>
      </c>
      <c r="AT391" s="32">
        <f t="shared" si="80"/>
        <v>1</v>
      </c>
      <c r="AU391" s="32">
        <f t="shared" si="81"/>
        <v>2</v>
      </c>
      <c r="AV391" s="33">
        <f t="shared" si="82"/>
        <v>29.172602739726027</v>
      </c>
      <c r="AW391" s="5"/>
      <c r="AX391" s="2">
        <f t="shared" si="83"/>
        <v>40.172602739726031</v>
      </c>
      <c r="AY391" s="5" t="s">
        <v>4098</v>
      </c>
      <c r="AZ391" s="5" t="s">
        <v>4100</v>
      </c>
      <c r="BA391" s="5" t="s">
        <v>4105</v>
      </c>
      <c r="BD391" s="10">
        <v>1</v>
      </c>
    </row>
    <row r="392" spans="1:56">
      <c r="A392" s="4">
        <v>391</v>
      </c>
      <c r="B392" s="5" t="s">
        <v>3429</v>
      </c>
      <c r="C392" s="5" t="s">
        <v>1397</v>
      </c>
      <c r="D392" s="5" t="s">
        <v>3430</v>
      </c>
      <c r="E392" s="5" t="s">
        <v>1399</v>
      </c>
      <c r="F392" s="6">
        <v>28396</v>
      </c>
      <c r="G392" s="5" t="s">
        <v>774</v>
      </c>
      <c r="H392" s="5" t="s">
        <v>607</v>
      </c>
      <c r="I392" s="5" t="s">
        <v>103</v>
      </c>
      <c r="J392" s="5" t="s">
        <v>24</v>
      </c>
      <c r="K392" s="5" t="s">
        <v>25</v>
      </c>
      <c r="L392" s="7">
        <v>3</v>
      </c>
      <c r="M392" s="5" t="s">
        <v>38</v>
      </c>
      <c r="N392" s="6">
        <v>40178</v>
      </c>
      <c r="O392" s="8">
        <v>43090</v>
      </c>
      <c r="P392" s="9">
        <f t="shared" si="77"/>
        <v>7.978082191780822</v>
      </c>
      <c r="Q392" s="6">
        <v>37257</v>
      </c>
      <c r="R392" s="6">
        <v>40231</v>
      </c>
      <c r="S392" s="9">
        <f t="shared" si="76"/>
        <v>8.1479452054794521</v>
      </c>
      <c r="T392" s="9">
        <f>MIN(10,S392)</f>
        <v>8.1479452054794521</v>
      </c>
      <c r="U392" s="5"/>
      <c r="V392" s="5" t="s">
        <v>3431</v>
      </c>
      <c r="W392" s="5" t="s">
        <v>3432</v>
      </c>
      <c r="X392" s="5" t="s">
        <v>3429</v>
      </c>
      <c r="Y392" s="5" t="s">
        <v>3430</v>
      </c>
      <c r="Z392" s="5" t="s">
        <v>29</v>
      </c>
      <c r="AA392" s="5" t="s">
        <v>62</v>
      </c>
      <c r="AB392" s="5"/>
      <c r="AC392" s="5" t="s">
        <v>3433</v>
      </c>
      <c r="AD392" s="5" t="s">
        <v>283</v>
      </c>
      <c r="AE392" s="5" t="s">
        <v>1416</v>
      </c>
      <c r="AF392" s="5" t="s">
        <v>280</v>
      </c>
      <c r="AG392" s="6">
        <v>27077</v>
      </c>
      <c r="AH392" s="5" t="s">
        <v>3166</v>
      </c>
      <c r="AI392" s="5" t="s">
        <v>3167</v>
      </c>
      <c r="AJ392" s="5" t="s">
        <v>103</v>
      </c>
      <c r="AK392" s="5" t="s">
        <v>197</v>
      </c>
      <c r="AL392" s="5" t="s">
        <v>200</v>
      </c>
      <c r="AM392" s="5" t="s">
        <v>3433</v>
      </c>
      <c r="AN392" s="5" t="s">
        <v>1416</v>
      </c>
      <c r="AO392" s="5" t="s">
        <v>3434</v>
      </c>
      <c r="AP392" s="5" t="s">
        <v>3435</v>
      </c>
      <c r="AQ392" s="5"/>
      <c r="AR392" s="27">
        <f t="shared" si="78"/>
        <v>4</v>
      </c>
      <c r="AS392" s="27">
        <f t="shared" si="79"/>
        <v>4</v>
      </c>
      <c r="AT392" s="27">
        <f t="shared" si="80"/>
        <v>1.5</v>
      </c>
      <c r="AU392" s="27">
        <f t="shared" si="81"/>
        <v>0</v>
      </c>
      <c r="AV392" s="30">
        <f t="shared" si="82"/>
        <v>40.060273972602744</v>
      </c>
      <c r="AW392" s="5"/>
      <c r="AX392" s="17">
        <f t="shared" si="83"/>
        <v>49.560273972602744</v>
      </c>
      <c r="AY392" s="5"/>
      <c r="AZ392" s="5"/>
      <c r="BA392" s="5"/>
      <c r="BD392" s="10">
        <v>0</v>
      </c>
    </row>
    <row r="393" spans="1:56">
      <c r="A393" s="1">
        <v>392</v>
      </c>
      <c r="B393" s="12" t="s">
        <v>3436</v>
      </c>
      <c r="C393" s="12" t="s">
        <v>3437</v>
      </c>
      <c r="D393" s="5" t="s">
        <v>1364</v>
      </c>
      <c r="E393" s="5" t="s">
        <v>3438</v>
      </c>
      <c r="F393" s="6">
        <v>27747</v>
      </c>
      <c r="G393" s="5" t="s">
        <v>370</v>
      </c>
      <c r="H393" s="5" t="s">
        <v>371</v>
      </c>
      <c r="I393" s="5" t="s">
        <v>137</v>
      </c>
      <c r="J393" s="5" t="s">
        <v>3757</v>
      </c>
      <c r="K393" s="5" t="s">
        <v>25</v>
      </c>
      <c r="L393" s="7">
        <v>3</v>
      </c>
      <c r="M393" s="5" t="s">
        <v>38</v>
      </c>
      <c r="N393" s="6">
        <v>39041</v>
      </c>
      <c r="O393" s="8">
        <v>43090</v>
      </c>
      <c r="P393" s="9">
        <f t="shared" si="77"/>
        <v>11.093150684931507</v>
      </c>
      <c r="Q393" s="6"/>
      <c r="R393" s="6"/>
      <c r="S393" s="9">
        <f t="shared" si="76"/>
        <v>0</v>
      </c>
      <c r="T393" s="9">
        <f t="shared" ref="T393:T403" si="84">MIN(5,S393)</f>
        <v>0</v>
      </c>
      <c r="U393" s="5"/>
      <c r="V393" s="5" t="s">
        <v>364</v>
      </c>
      <c r="W393" s="5" t="s">
        <v>517</v>
      </c>
      <c r="X393" s="5" t="s">
        <v>3439</v>
      </c>
      <c r="Y393" s="5" t="s">
        <v>3440</v>
      </c>
      <c r="Z393" s="5" t="s">
        <v>604</v>
      </c>
      <c r="AA393" s="5" t="s">
        <v>603</v>
      </c>
      <c r="AB393" s="5"/>
      <c r="AC393" s="5" t="s">
        <v>3441</v>
      </c>
      <c r="AD393" s="5" t="s">
        <v>181</v>
      </c>
      <c r="AE393" s="5" t="s">
        <v>3442</v>
      </c>
      <c r="AF393" s="5" t="s">
        <v>3443</v>
      </c>
      <c r="AG393" s="6">
        <v>26372</v>
      </c>
      <c r="AH393" s="5" t="s">
        <v>1996</v>
      </c>
      <c r="AI393" s="5" t="s">
        <v>1165</v>
      </c>
      <c r="AJ393" s="5" t="s">
        <v>103</v>
      </c>
      <c r="AK393" s="5" t="s">
        <v>294</v>
      </c>
      <c r="AL393" s="5" t="s">
        <v>574</v>
      </c>
      <c r="AM393" s="5" t="s">
        <v>3444</v>
      </c>
      <c r="AN393" s="5" t="s">
        <v>3445</v>
      </c>
      <c r="AO393" s="5" t="s">
        <v>597</v>
      </c>
      <c r="AP393" s="5" t="s">
        <v>599</v>
      </c>
      <c r="AQ393" s="5"/>
      <c r="AR393" s="32">
        <f t="shared" si="78"/>
        <v>8</v>
      </c>
      <c r="AS393" s="32">
        <f t="shared" si="79"/>
        <v>4</v>
      </c>
      <c r="AT393" s="32">
        <f t="shared" si="80"/>
        <v>1.5</v>
      </c>
      <c r="AU393" s="32">
        <f t="shared" si="81"/>
        <v>0</v>
      </c>
      <c r="AV393" s="33">
        <f t="shared" si="82"/>
        <v>44.372602739726027</v>
      </c>
      <c r="AW393" s="5"/>
      <c r="AX393" s="2">
        <f t="shared" si="83"/>
        <v>57.872602739726027</v>
      </c>
      <c r="AY393" s="5"/>
      <c r="AZ393" s="5"/>
      <c r="BA393" s="5"/>
      <c r="BD393" s="10">
        <v>1</v>
      </c>
    </row>
    <row r="394" spans="1:56">
      <c r="A394" s="4">
        <v>393</v>
      </c>
      <c r="B394" s="5" t="s">
        <v>781</v>
      </c>
      <c r="C394" s="5" t="s">
        <v>932</v>
      </c>
      <c r="D394" s="5" t="s">
        <v>3446</v>
      </c>
      <c r="E394" s="5" t="s">
        <v>3322</v>
      </c>
      <c r="F394" s="6">
        <v>30489</v>
      </c>
      <c r="G394" s="5" t="s">
        <v>49</v>
      </c>
      <c r="H394" s="5" t="s">
        <v>103</v>
      </c>
      <c r="I394" s="5" t="s">
        <v>103</v>
      </c>
      <c r="J394" s="5" t="s">
        <v>3759</v>
      </c>
      <c r="K394" s="5" t="s">
        <v>25</v>
      </c>
      <c r="L394" s="7">
        <v>1</v>
      </c>
      <c r="M394" s="5" t="s">
        <v>38</v>
      </c>
      <c r="N394" s="6">
        <v>39736</v>
      </c>
      <c r="O394" s="8">
        <v>43090</v>
      </c>
      <c r="P394" s="9">
        <f t="shared" si="77"/>
        <v>9.1890410958904116</v>
      </c>
      <c r="Q394" s="6"/>
      <c r="R394" s="6"/>
      <c r="S394" s="9">
        <f t="shared" si="76"/>
        <v>0</v>
      </c>
      <c r="T394" s="9">
        <f t="shared" si="84"/>
        <v>0</v>
      </c>
      <c r="U394" s="5"/>
      <c r="V394" s="5" t="s">
        <v>780</v>
      </c>
      <c r="W394" s="5" t="s">
        <v>784</v>
      </c>
      <c r="X394" s="5" t="s">
        <v>3447</v>
      </c>
      <c r="Y394" s="5" t="s">
        <v>3448</v>
      </c>
      <c r="Z394" s="5" t="s">
        <v>818</v>
      </c>
      <c r="AA394" s="5" t="s">
        <v>821</v>
      </c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27">
        <f t="shared" si="78"/>
        <v>7</v>
      </c>
      <c r="AS394" s="27">
        <f t="shared" si="79"/>
        <v>4</v>
      </c>
      <c r="AT394" s="27">
        <f t="shared" si="80"/>
        <v>0.5</v>
      </c>
      <c r="AU394" s="27">
        <f t="shared" si="81"/>
        <v>0</v>
      </c>
      <c r="AV394" s="30">
        <f t="shared" si="82"/>
        <v>36.756164383561647</v>
      </c>
      <c r="AW394" s="5"/>
      <c r="AX394" s="17">
        <f t="shared" si="83"/>
        <v>48.256164383561647</v>
      </c>
      <c r="AY394" s="5"/>
      <c r="AZ394" s="5"/>
      <c r="BA394" s="5"/>
      <c r="BD394" s="10">
        <v>0</v>
      </c>
    </row>
    <row r="395" spans="1:56">
      <c r="A395" s="1">
        <v>394</v>
      </c>
      <c r="B395" s="12" t="s">
        <v>2774</v>
      </c>
      <c r="C395" s="12" t="s">
        <v>236</v>
      </c>
      <c r="D395" s="5" t="s">
        <v>2775</v>
      </c>
      <c r="E395" s="5" t="s">
        <v>108</v>
      </c>
      <c r="F395" s="6">
        <v>29587</v>
      </c>
      <c r="G395" s="5" t="s">
        <v>3449</v>
      </c>
      <c r="H395" s="5" t="s">
        <v>3450</v>
      </c>
      <c r="I395" s="5" t="s">
        <v>867</v>
      </c>
      <c r="J395" s="5" t="s">
        <v>24</v>
      </c>
      <c r="K395" s="5" t="s">
        <v>25</v>
      </c>
      <c r="L395" s="7">
        <v>1</v>
      </c>
      <c r="M395" s="5" t="s">
        <v>38</v>
      </c>
      <c r="N395" s="6">
        <v>41212</v>
      </c>
      <c r="O395" s="8">
        <v>43090</v>
      </c>
      <c r="P395" s="9">
        <f t="shared" si="77"/>
        <v>5.1452054794520548</v>
      </c>
      <c r="Q395" s="6"/>
      <c r="R395" s="6"/>
      <c r="S395" s="9">
        <f t="shared" si="76"/>
        <v>0</v>
      </c>
      <c r="T395" s="9">
        <f t="shared" si="84"/>
        <v>0</v>
      </c>
      <c r="U395" s="5"/>
      <c r="V395" s="5" t="s">
        <v>39</v>
      </c>
      <c r="W395" s="5" t="s">
        <v>55</v>
      </c>
      <c r="X395" s="5" t="s">
        <v>2774</v>
      </c>
      <c r="Y395" s="5" t="s">
        <v>2775</v>
      </c>
      <c r="Z395" s="5" t="s">
        <v>31</v>
      </c>
      <c r="AA395" s="5" t="s">
        <v>3451</v>
      </c>
      <c r="AB395" s="5"/>
      <c r="AC395" s="5" t="s">
        <v>3452</v>
      </c>
      <c r="AD395" s="5" t="s">
        <v>3453</v>
      </c>
      <c r="AE395" s="5" t="s">
        <v>1238</v>
      </c>
      <c r="AF395" s="5" t="s">
        <v>3454</v>
      </c>
      <c r="AG395" s="6">
        <v>31099</v>
      </c>
      <c r="AH395" s="5" t="s">
        <v>866</v>
      </c>
      <c r="AI395" s="5" t="s">
        <v>867</v>
      </c>
      <c r="AJ395" s="5" t="s">
        <v>867</v>
      </c>
      <c r="AK395" s="5" t="s">
        <v>396</v>
      </c>
      <c r="AL395" s="5" t="s">
        <v>397</v>
      </c>
      <c r="AM395" s="5" t="s">
        <v>3455</v>
      </c>
      <c r="AN395" s="5" t="s">
        <v>3456</v>
      </c>
      <c r="AO395" s="5" t="s">
        <v>273</v>
      </c>
      <c r="AP395" s="5" t="s">
        <v>276</v>
      </c>
      <c r="AQ395" s="5"/>
      <c r="AR395" s="32">
        <f t="shared" si="78"/>
        <v>4</v>
      </c>
      <c r="AS395" s="32">
        <f t="shared" si="79"/>
        <v>4</v>
      </c>
      <c r="AT395" s="32">
        <f t="shared" si="80"/>
        <v>0.5</v>
      </c>
      <c r="AU395" s="32">
        <f t="shared" si="81"/>
        <v>0</v>
      </c>
      <c r="AV395" s="33">
        <f t="shared" si="82"/>
        <v>20.580821917808219</v>
      </c>
      <c r="AW395" s="5"/>
      <c r="AX395" s="2">
        <f t="shared" si="83"/>
        <v>29.080821917808219</v>
      </c>
      <c r="AY395" s="5" t="s">
        <v>4098</v>
      </c>
      <c r="AZ395" s="5" t="s">
        <v>4100</v>
      </c>
      <c r="BA395" s="5" t="s">
        <v>4105</v>
      </c>
      <c r="BD395" s="10">
        <v>1</v>
      </c>
    </row>
    <row r="396" spans="1:56">
      <c r="A396" s="4">
        <v>395</v>
      </c>
      <c r="B396" s="5" t="s">
        <v>74</v>
      </c>
      <c r="C396" s="5" t="s">
        <v>597</v>
      </c>
      <c r="D396" s="5" t="s">
        <v>1132</v>
      </c>
      <c r="E396" s="5" t="s">
        <v>599</v>
      </c>
      <c r="F396" s="6">
        <v>28961</v>
      </c>
      <c r="G396" s="5" t="s">
        <v>76</v>
      </c>
      <c r="H396" s="5" t="s">
        <v>102</v>
      </c>
      <c r="I396" s="5" t="s">
        <v>103</v>
      </c>
      <c r="J396" s="5" t="s">
        <v>3759</v>
      </c>
      <c r="K396" s="5" t="s">
        <v>25</v>
      </c>
      <c r="L396" s="7">
        <v>4</v>
      </c>
      <c r="M396" s="5" t="s">
        <v>38</v>
      </c>
      <c r="N396" s="6">
        <v>38311</v>
      </c>
      <c r="O396" s="8">
        <v>43090</v>
      </c>
      <c r="P396" s="9">
        <f t="shared" si="77"/>
        <v>13.093150684931507</v>
      </c>
      <c r="Q396" s="6"/>
      <c r="R396" s="6"/>
      <c r="S396" s="9">
        <f t="shared" si="76"/>
        <v>0</v>
      </c>
      <c r="T396" s="9">
        <f t="shared" si="84"/>
        <v>0</v>
      </c>
      <c r="U396" s="5"/>
      <c r="V396" s="5" t="s">
        <v>476</v>
      </c>
      <c r="W396" s="5" t="s">
        <v>478</v>
      </c>
      <c r="X396" s="5" t="s">
        <v>3457</v>
      </c>
      <c r="Y396" s="5" t="s">
        <v>3458</v>
      </c>
      <c r="Z396" s="5" t="s">
        <v>738</v>
      </c>
      <c r="AA396" s="5" t="s">
        <v>739</v>
      </c>
      <c r="AB396" s="5"/>
      <c r="AC396" s="5" t="s">
        <v>3459</v>
      </c>
      <c r="AD396" s="5" t="s">
        <v>112</v>
      </c>
      <c r="AE396" s="5" t="s">
        <v>3460</v>
      </c>
      <c r="AF396" s="5" t="s">
        <v>1295</v>
      </c>
      <c r="AG396" s="6">
        <v>27292</v>
      </c>
      <c r="AH396" s="5" t="s">
        <v>76</v>
      </c>
      <c r="AI396" s="5" t="s">
        <v>102</v>
      </c>
      <c r="AJ396" s="5" t="s">
        <v>103</v>
      </c>
      <c r="AK396" s="5" t="s">
        <v>39</v>
      </c>
      <c r="AL396" s="5" t="s">
        <v>55</v>
      </c>
      <c r="AM396" s="5" t="s">
        <v>3461</v>
      </c>
      <c r="AN396" s="5" t="s">
        <v>3463</v>
      </c>
      <c r="AO396" s="5" t="s">
        <v>3462</v>
      </c>
      <c r="AP396" s="5" t="s">
        <v>2868</v>
      </c>
      <c r="AQ396" s="5"/>
      <c r="AR396" s="27">
        <f t="shared" si="78"/>
        <v>7</v>
      </c>
      <c r="AS396" s="27">
        <f t="shared" si="79"/>
        <v>4</v>
      </c>
      <c r="AT396" s="27">
        <f t="shared" si="80"/>
        <v>2</v>
      </c>
      <c r="AU396" s="27">
        <f t="shared" si="81"/>
        <v>0</v>
      </c>
      <c r="AV396" s="30">
        <f t="shared" si="82"/>
        <v>52.372602739726027</v>
      </c>
      <c r="AW396" s="5"/>
      <c r="AX396" s="17">
        <f t="shared" si="83"/>
        <v>65.372602739726034</v>
      </c>
      <c r="AY396" s="5"/>
      <c r="AZ396" s="5"/>
      <c r="BA396" s="5"/>
      <c r="BD396" s="10">
        <v>0</v>
      </c>
    </row>
    <row r="397" spans="1:56">
      <c r="A397" s="1">
        <v>396</v>
      </c>
      <c r="B397" s="12" t="s">
        <v>3464</v>
      </c>
      <c r="C397" s="12" t="s">
        <v>415</v>
      </c>
      <c r="D397" s="5" t="s">
        <v>3126</v>
      </c>
      <c r="E397" s="5" t="s">
        <v>3465</v>
      </c>
      <c r="F397" s="6">
        <v>31936</v>
      </c>
      <c r="G397" s="5" t="s">
        <v>601</v>
      </c>
      <c r="H397" s="5" t="s">
        <v>1844</v>
      </c>
      <c r="I397" s="5" t="s">
        <v>103</v>
      </c>
      <c r="J397" s="5" t="s">
        <v>24</v>
      </c>
      <c r="K397" s="5" t="s">
        <v>25</v>
      </c>
      <c r="L397" s="7">
        <v>1</v>
      </c>
      <c r="M397" s="5" t="s">
        <v>38</v>
      </c>
      <c r="N397" s="6">
        <v>41637</v>
      </c>
      <c r="O397" s="8">
        <v>43090</v>
      </c>
      <c r="P397" s="9">
        <f t="shared" si="77"/>
        <v>3.9808219178082194</v>
      </c>
      <c r="Q397" s="6"/>
      <c r="R397" s="6"/>
      <c r="S397" s="9">
        <f t="shared" si="76"/>
        <v>0</v>
      </c>
      <c r="T397" s="9">
        <f t="shared" si="84"/>
        <v>0</v>
      </c>
      <c r="U397" s="5"/>
      <c r="V397" s="5" t="s">
        <v>294</v>
      </c>
      <c r="W397" s="5" t="s">
        <v>2941</v>
      </c>
      <c r="X397" s="5" t="s">
        <v>3127</v>
      </c>
      <c r="Y397" s="5" t="s">
        <v>3128</v>
      </c>
      <c r="Z397" s="5" t="s">
        <v>331</v>
      </c>
      <c r="AA397" s="5" t="s">
        <v>3466</v>
      </c>
      <c r="AB397" s="5"/>
      <c r="AC397" s="5" t="s">
        <v>3467</v>
      </c>
      <c r="AD397" s="5" t="s">
        <v>3468</v>
      </c>
      <c r="AE397" s="5" t="s">
        <v>3469</v>
      </c>
      <c r="AF397" s="5" t="s">
        <v>3470</v>
      </c>
      <c r="AG397" s="6">
        <v>30463</v>
      </c>
      <c r="AH397" s="5" t="s">
        <v>416</v>
      </c>
      <c r="AI397" s="5" t="s">
        <v>2081</v>
      </c>
      <c r="AJ397" s="5" t="s">
        <v>103</v>
      </c>
      <c r="AK397" s="5" t="s">
        <v>424</v>
      </c>
      <c r="AL397" s="5" t="s">
        <v>217</v>
      </c>
      <c r="AM397" s="5" t="s">
        <v>3471</v>
      </c>
      <c r="AN397" s="5" t="s">
        <v>3472</v>
      </c>
      <c r="AO397" s="5" t="s">
        <v>1146</v>
      </c>
      <c r="AP397" s="5" t="s">
        <v>1147</v>
      </c>
      <c r="AQ397" s="5"/>
      <c r="AR397" s="32">
        <f t="shared" si="78"/>
        <v>4</v>
      </c>
      <c r="AS397" s="32">
        <f t="shared" si="79"/>
        <v>4</v>
      </c>
      <c r="AT397" s="32">
        <f t="shared" si="80"/>
        <v>0.5</v>
      </c>
      <c r="AU397" s="32">
        <f t="shared" si="81"/>
        <v>0</v>
      </c>
      <c r="AV397" s="33">
        <f t="shared" si="82"/>
        <v>15.923287671232877</v>
      </c>
      <c r="AW397" s="5"/>
      <c r="AX397" s="2">
        <f t="shared" si="83"/>
        <v>24.423287671232877</v>
      </c>
      <c r="AY397" s="5"/>
      <c r="AZ397" s="5"/>
      <c r="BA397" s="5"/>
      <c r="BD397" s="10">
        <v>1</v>
      </c>
    </row>
    <row r="398" spans="1:56">
      <c r="A398" s="4">
        <v>397</v>
      </c>
      <c r="B398" s="5" t="s">
        <v>3473</v>
      </c>
      <c r="C398" s="5" t="s">
        <v>395</v>
      </c>
      <c r="D398" s="5" t="s">
        <v>3474</v>
      </c>
      <c r="E398" s="5" t="s">
        <v>1308</v>
      </c>
      <c r="F398" s="6">
        <v>29884</v>
      </c>
      <c r="G398" s="5" t="s">
        <v>523</v>
      </c>
      <c r="H398" s="5" t="s">
        <v>524</v>
      </c>
      <c r="I398" s="5" t="s">
        <v>103</v>
      </c>
      <c r="J398" s="5" t="s">
        <v>3759</v>
      </c>
      <c r="K398" s="5" t="s">
        <v>37</v>
      </c>
      <c r="L398" s="7">
        <v>0</v>
      </c>
      <c r="M398" s="5" t="s">
        <v>38</v>
      </c>
      <c r="N398" s="6">
        <v>41991</v>
      </c>
      <c r="O398" s="8">
        <v>43090</v>
      </c>
      <c r="P398" s="9">
        <f t="shared" si="77"/>
        <v>3.010958904109589</v>
      </c>
      <c r="Q398" s="6">
        <v>40538</v>
      </c>
      <c r="R398" s="6">
        <v>41958</v>
      </c>
      <c r="S398" s="9">
        <f t="shared" si="76"/>
        <v>3.8904109589041096</v>
      </c>
      <c r="T398" s="9">
        <f t="shared" si="84"/>
        <v>3.8904109589041096</v>
      </c>
      <c r="U398" s="5"/>
      <c r="V398" s="5" t="s">
        <v>77</v>
      </c>
      <c r="W398" s="5" t="s">
        <v>78</v>
      </c>
      <c r="X398" s="5" t="s">
        <v>3473</v>
      </c>
      <c r="Y398" s="5" t="s">
        <v>3474</v>
      </c>
      <c r="Z398" s="5" t="s">
        <v>557</v>
      </c>
      <c r="AA398" s="5" t="s">
        <v>559</v>
      </c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27">
        <f t="shared" si="78"/>
        <v>7</v>
      </c>
      <c r="AS398" s="27">
        <f t="shared" si="79"/>
        <v>2</v>
      </c>
      <c r="AT398" s="27">
        <f t="shared" si="80"/>
        <v>0</v>
      </c>
      <c r="AU398" s="27">
        <f t="shared" si="81"/>
        <v>0</v>
      </c>
      <c r="AV398" s="30">
        <f t="shared" si="82"/>
        <v>15.934246575342465</v>
      </c>
      <c r="AW398" s="5"/>
      <c r="AX398" s="17">
        <f t="shared" si="83"/>
        <v>24.934246575342463</v>
      </c>
      <c r="AY398" s="5"/>
      <c r="AZ398" s="5"/>
      <c r="BA398" s="5"/>
      <c r="BD398" s="10">
        <v>0</v>
      </c>
    </row>
    <row r="399" spans="1:56">
      <c r="A399" s="1">
        <v>398</v>
      </c>
      <c r="B399" s="12" t="s">
        <v>2238</v>
      </c>
      <c r="C399" s="12" t="s">
        <v>1880</v>
      </c>
      <c r="D399" s="5" t="s">
        <v>2239</v>
      </c>
      <c r="E399" s="5" t="s">
        <v>1242</v>
      </c>
      <c r="F399" s="6">
        <v>28592</v>
      </c>
      <c r="G399" s="5" t="s">
        <v>49</v>
      </c>
      <c r="H399" s="5" t="s">
        <v>103</v>
      </c>
      <c r="I399" s="5" t="s">
        <v>103</v>
      </c>
      <c r="J399" s="5" t="s">
        <v>24</v>
      </c>
      <c r="K399" s="5" t="s">
        <v>25</v>
      </c>
      <c r="L399" s="7">
        <v>3</v>
      </c>
      <c r="M399" s="5" t="s">
        <v>26</v>
      </c>
      <c r="N399" s="6">
        <v>39873</v>
      </c>
      <c r="O399" s="8">
        <v>43090</v>
      </c>
      <c r="P399" s="9">
        <f t="shared" si="77"/>
        <v>8.8136986301369866</v>
      </c>
      <c r="Q399" s="6"/>
      <c r="R399" s="6"/>
      <c r="S399" s="9">
        <f t="shared" si="76"/>
        <v>0</v>
      </c>
      <c r="T399" s="9">
        <f t="shared" si="84"/>
        <v>0</v>
      </c>
      <c r="U399" s="5"/>
      <c r="V399" s="5" t="s">
        <v>463</v>
      </c>
      <c r="W399" s="5" t="s">
        <v>465</v>
      </c>
      <c r="X399" s="5" t="s">
        <v>3475</v>
      </c>
      <c r="Y399" s="5" t="s">
        <v>3476</v>
      </c>
      <c r="Z399" s="5" t="s">
        <v>889</v>
      </c>
      <c r="AA399" s="5" t="s">
        <v>891</v>
      </c>
      <c r="AB399" s="5"/>
      <c r="AC399" s="5" t="s">
        <v>3477</v>
      </c>
      <c r="AD399" s="5" t="s">
        <v>3478</v>
      </c>
      <c r="AE399" s="5" t="s">
        <v>3479</v>
      </c>
      <c r="AF399" s="5" t="s">
        <v>3480</v>
      </c>
      <c r="AG399" s="6">
        <v>29238</v>
      </c>
      <c r="AH399" s="5" t="s">
        <v>3166</v>
      </c>
      <c r="AI399" s="5" t="s">
        <v>3167</v>
      </c>
      <c r="AJ399" s="5" t="s">
        <v>103</v>
      </c>
      <c r="AK399" s="5" t="s">
        <v>28</v>
      </c>
      <c r="AL399" s="5" t="s">
        <v>54</v>
      </c>
      <c r="AM399" s="5" t="s">
        <v>3477</v>
      </c>
      <c r="AN399" s="5" t="s">
        <v>3479</v>
      </c>
      <c r="AO399" s="5" t="s">
        <v>2374</v>
      </c>
      <c r="AP399" s="5" t="s">
        <v>1073</v>
      </c>
      <c r="AQ399" s="5"/>
      <c r="AR399" s="32">
        <f t="shared" si="78"/>
        <v>4</v>
      </c>
      <c r="AS399" s="32">
        <f t="shared" si="79"/>
        <v>4</v>
      </c>
      <c r="AT399" s="32">
        <f t="shared" si="80"/>
        <v>1.5</v>
      </c>
      <c r="AU399" s="32">
        <f t="shared" si="81"/>
        <v>4</v>
      </c>
      <c r="AV399" s="33">
        <f t="shared" si="82"/>
        <v>35.254794520547946</v>
      </c>
      <c r="AW399" s="5"/>
      <c r="AX399" s="2">
        <f t="shared" si="83"/>
        <v>48.754794520547946</v>
      </c>
      <c r="AY399" s="5"/>
      <c r="AZ399" s="5"/>
      <c r="BA399" s="5"/>
      <c r="BD399" s="10">
        <v>1</v>
      </c>
    </row>
    <row r="400" spans="1:56">
      <c r="A400" s="4">
        <v>399</v>
      </c>
      <c r="B400" s="5" t="s">
        <v>725</v>
      </c>
      <c r="C400" s="5" t="s">
        <v>926</v>
      </c>
      <c r="D400" s="5" t="s">
        <v>730</v>
      </c>
      <c r="E400" s="5" t="s">
        <v>928</v>
      </c>
      <c r="F400" s="6">
        <v>28333</v>
      </c>
      <c r="G400" s="5" t="s">
        <v>719</v>
      </c>
      <c r="H400" s="5" t="s">
        <v>720</v>
      </c>
      <c r="I400" s="5" t="s">
        <v>137</v>
      </c>
      <c r="J400" s="5" t="s">
        <v>3757</v>
      </c>
      <c r="K400" s="5" t="s">
        <v>25</v>
      </c>
      <c r="L400" s="7">
        <v>3</v>
      </c>
      <c r="M400" s="5" t="s">
        <v>38</v>
      </c>
      <c r="N400" s="6">
        <v>39041</v>
      </c>
      <c r="O400" s="8">
        <v>43090</v>
      </c>
      <c r="P400" s="9">
        <f t="shared" si="77"/>
        <v>11.093150684931507</v>
      </c>
      <c r="Q400" s="6"/>
      <c r="R400" s="6"/>
      <c r="S400" s="9">
        <f t="shared" si="76"/>
        <v>0</v>
      </c>
      <c r="T400" s="9">
        <f t="shared" si="84"/>
        <v>0</v>
      </c>
      <c r="U400" s="5"/>
      <c r="V400" s="5" t="s">
        <v>39</v>
      </c>
      <c r="W400" s="5" t="s">
        <v>55</v>
      </c>
      <c r="X400" s="5" t="s">
        <v>3481</v>
      </c>
      <c r="Y400" s="5" t="s">
        <v>2863</v>
      </c>
      <c r="Z400" s="5" t="s">
        <v>1754</v>
      </c>
      <c r="AA400" s="5" t="s">
        <v>1757</v>
      </c>
      <c r="AB400" s="5"/>
      <c r="AC400" s="5" t="s">
        <v>1801</v>
      </c>
      <c r="AD400" s="5" t="s">
        <v>3482</v>
      </c>
      <c r="AE400" s="5" t="s">
        <v>1802</v>
      </c>
      <c r="AF400" s="5" t="s">
        <v>3483</v>
      </c>
      <c r="AG400" s="6">
        <v>29223</v>
      </c>
      <c r="AH400" s="5" t="s">
        <v>234</v>
      </c>
      <c r="AI400" s="5" t="s">
        <v>235</v>
      </c>
      <c r="AJ400" s="5" t="s">
        <v>103</v>
      </c>
      <c r="AK400" s="5" t="s">
        <v>314</v>
      </c>
      <c r="AL400" s="5" t="s">
        <v>1686</v>
      </c>
      <c r="AM400" s="5" t="s">
        <v>1801</v>
      </c>
      <c r="AN400" s="5" t="s">
        <v>1802</v>
      </c>
      <c r="AO400" s="5" t="s">
        <v>842</v>
      </c>
      <c r="AP400" s="5" t="s">
        <v>844</v>
      </c>
      <c r="AQ400" s="5"/>
      <c r="AR400" s="27">
        <f t="shared" si="78"/>
        <v>8</v>
      </c>
      <c r="AS400" s="27">
        <f t="shared" si="79"/>
        <v>4</v>
      </c>
      <c r="AT400" s="27">
        <f t="shared" si="80"/>
        <v>1.5</v>
      </c>
      <c r="AU400" s="27">
        <f t="shared" si="81"/>
        <v>0</v>
      </c>
      <c r="AV400" s="30">
        <f t="shared" si="82"/>
        <v>44.372602739726027</v>
      </c>
      <c r="AW400" s="5"/>
      <c r="AX400" s="17">
        <f t="shared" si="83"/>
        <v>57.872602739726027</v>
      </c>
      <c r="AY400" s="5"/>
      <c r="AZ400" s="5"/>
      <c r="BA400" s="5"/>
      <c r="BD400" s="10">
        <v>0</v>
      </c>
    </row>
    <row r="401" spans="1:56">
      <c r="A401" s="1">
        <v>400</v>
      </c>
      <c r="B401" s="12" t="s">
        <v>3484</v>
      </c>
      <c r="C401" s="12" t="s">
        <v>2066</v>
      </c>
      <c r="D401" s="5" t="s">
        <v>3485</v>
      </c>
      <c r="E401" s="5" t="s">
        <v>2068</v>
      </c>
      <c r="F401" s="6">
        <v>32729</v>
      </c>
      <c r="G401" s="5" t="s">
        <v>523</v>
      </c>
      <c r="H401" s="5" t="s">
        <v>524</v>
      </c>
      <c r="I401" s="5" t="s">
        <v>103</v>
      </c>
      <c r="J401" s="5" t="s">
        <v>3758</v>
      </c>
      <c r="K401" s="5" t="s">
        <v>37</v>
      </c>
      <c r="L401" s="7">
        <v>0</v>
      </c>
      <c r="M401" s="5" t="s">
        <v>38</v>
      </c>
      <c r="N401" s="6">
        <v>42733</v>
      </c>
      <c r="O401" s="8">
        <v>43090</v>
      </c>
      <c r="P401" s="9">
        <f t="shared" si="77"/>
        <v>0.9780821917808219</v>
      </c>
      <c r="Q401" s="6"/>
      <c r="R401" s="6"/>
      <c r="S401" s="9">
        <f t="shared" si="76"/>
        <v>0</v>
      </c>
      <c r="T401" s="9">
        <f t="shared" si="84"/>
        <v>0</v>
      </c>
      <c r="U401" s="5"/>
      <c r="V401" s="5" t="s">
        <v>1619</v>
      </c>
      <c r="W401" s="5" t="s">
        <v>154</v>
      </c>
      <c r="X401" s="5" t="s">
        <v>1707</v>
      </c>
      <c r="Y401" s="5" t="s">
        <v>1708</v>
      </c>
      <c r="Z401" s="5" t="s">
        <v>2825</v>
      </c>
      <c r="AA401" s="5" t="s">
        <v>2827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32">
        <f t="shared" si="78"/>
        <v>2</v>
      </c>
      <c r="AS401" s="32">
        <f t="shared" si="79"/>
        <v>2</v>
      </c>
      <c r="AT401" s="32">
        <f t="shared" si="80"/>
        <v>0</v>
      </c>
      <c r="AU401" s="32">
        <f t="shared" si="81"/>
        <v>0</v>
      </c>
      <c r="AV401" s="33">
        <f t="shared" si="82"/>
        <v>3.9123287671232876</v>
      </c>
      <c r="AW401" s="5"/>
      <c r="AX401" s="2">
        <f t="shared" si="83"/>
        <v>7.912328767123288</v>
      </c>
      <c r="AY401" s="5"/>
      <c r="AZ401" s="5"/>
      <c r="BA401" s="5"/>
      <c r="BD401" s="10">
        <v>1</v>
      </c>
    </row>
    <row r="402" spans="1:56">
      <c r="A402" s="4">
        <v>401</v>
      </c>
      <c r="B402" s="5" t="s">
        <v>3486</v>
      </c>
      <c r="C402" s="5" t="s">
        <v>1785</v>
      </c>
      <c r="D402" s="5" t="s">
        <v>3487</v>
      </c>
      <c r="E402" s="5" t="s">
        <v>796</v>
      </c>
      <c r="F402" s="6">
        <v>31985</v>
      </c>
      <c r="G402" s="5" t="s">
        <v>49</v>
      </c>
      <c r="H402" s="5" t="s">
        <v>103</v>
      </c>
      <c r="I402" s="5" t="s">
        <v>103</v>
      </c>
      <c r="J402" s="5" t="s">
        <v>3758</v>
      </c>
      <c r="K402" s="5" t="s">
        <v>25</v>
      </c>
      <c r="L402" s="7">
        <v>0</v>
      </c>
      <c r="M402" s="5" t="s">
        <v>38</v>
      </c>
      <c r="N402" s="6">
        <v>42733</v>
      </c>
      <c r="O402" s="8">
        <v>43090</v>
      </c>
      <c r="P402" s="9">
        <f t="shared" si="77"/>
        <v>0.9780821917808219</v>
      </c>
      <c r="Q402" s="6">
        <v>41105</v>
      </c>
      <c r="R402" s="6">
        <v>42733</v>
      </c>
      <c r="S402" s="9">
        <f t="shared" si="76"/>
        <v>4.4602739726027396</v>
      </c>
      <c r="T402" s="9">
        <f t="shared" si="84"/>
        <v>4.4602739726027396</v>
      </c>
      <c r="U402" s="5"/>
      <c r="V402" s="5" t="s">
        <v>197</v>
      </c>
      <c r="W402" s="5" t="s">
        <v>200</v>
      </c>
      <c r="X402" s="5" t="s">
        <v>3486</v>
      </c>
      <c r="Y402" s="5" t="s">
        <v>3487</v>
      </c>
      <c r="Z402" s="5" t="s">
        <v>3138</v>
      </c>
      <c r="AA402" s="5" t="s">
        <v>232</v>
      </c>
      <c r="AB402" s="5"/>
      <c r="AC402" s="5" t="s">
        <v>3464</v>
      </c>
      <c r="AD402" s="5" t="s">
        <v>3488</v>
      </c>
      <c r="AE402" s="5" t="s">
        <v>3126</v>
      </c>
      <c r="AF402" s="5" t="s">
        <v>3489</v>
      </c>
      <c r="AG402" s="6">
        <v>34604</v>
      </c>
      <c r="AH402" s="5" t="s">
        <v>627</v>
      </c>
      <c r="AI402" s="5" t="s">
        <v>628</v>
      </c>
      <c r="AJ402" s="5" t="s">
        <v>103</v>
      </c>
      <c r="AK402" s="5" t="s">
        <v>2462</v>
      </c>
      <c r="AL402" s="5" t="s">
        <v>2463</v>
      </c>
      <c r="AM402" s="5" t="s">
        <v>3490</v>
      </c>
      <c r="AN402" s="5" t="s">
        <v>3491</v>
      </c>
      <c r="AO402" s="5" t="s">
        <v>3138</v>
      </c>
      <c r="AP402" s="5" t="s">
        <v>3492</v>
      </c>
      <c r="AQ402" s="5"/>
      <c r="AR402" s="27">
        <f t="shared" si="78"/>
        <v>2</v>
      </c>
      <c r="AS402" s="27">
        <f t="shared" si="79"/>
        <v>4</v>
      </c>
      <c r="AT402" s="27">
        <f t="shared" si="80"/>
        <v>0</v>
      </c>
      <c r="AU402" s="27">
        <f t="shared" si="81"/>
        <v>0</v>
      </c>
      <c r="AV402" s="30">
        <f t="shared" si="82"/>
        <v>8.3726027397260268</v>
      </c>
      <c r="AW402" s="5"/>
      <c r="AX402" s="17">
        <f t="shared" si="83"/>
        <v>14.372602739726027</v>
      </c>
      <c r="AY402" s="5" t="s">
        <v>4098</v>
      </c>
      <c r="AZ402" s="5" t="s">
        <v>4100</v>
      </c>
      <c r="BA402" s="5" t="s">
        <v>4105</v>
      </c>
      <c r="BD402" s="10">
        <v>0</v>
      </c>
    </row>
    <row r="403" spans="1:56">
      <c r="A403" s="1">
        <v>402</v>
      </c>
      <c r="B403" s="12" t="s">
        <v>3493</v>
      </c>
      <c r="C403" s="12" t="s">
        <v>93</v>
      </c>
      <c r="D403" s="5" t="s">
        <v>3494</v>
      </c>
      <c r="E403" s="5" t="s">
        <v>96</v>
      </c>
      <c r="F403" s="6">
        <v>27498</v>
      </c>
      <c r="G403" s="5" t="s">
        <v>49</v>
      </c>
      <c r="H403" s="5" t="s">
        <v>103</v>
      </c>
      <c r="I403" s="5" t="s">
        <v>103</v>
      </c>
      <c r="J403" s="5" t="s">
        <v>24</v>
      </c>
      <c r="K403" s="5" t="s">
        <v>37</v>
      </c>
      <c r="L403" s="7">
        <v>0</v>
      </c>
      <c r="M403" s="5" t="s">
        <v>38</v>
      </c>
      <c r="N403" s="6">
        <v>40178</v>
      </c>
      <c r="O403" s="8">
        <v>43090</v>
      </c>
      <c r="P403" s="9">
        <f t="shared" si="77"/>
        <v>7.978082191780822</v>
      </c>
      <c r="Q403" s="18"/>
      <c r="R403" s="18"/>
      <c r="S403" s="9">
        <f t="shared" si="76"/>
        <v>0</v>
      </c>
      <c r="T403" s="19">
        <f t="shared" si="84"/>
        <v>0</v>
      </c>
      <c r="U403" s="5"/>
      <c r="V403" s="5" t="s">
        <v>23</v>
      </c>
      <c r="W403" s="5" t="s">
        <v>1291</v>
      </c>
      <c r="X403" s="5" t="s">
        <v>3495</v>
      </c>
      <c r="Y403" s="5" t="s">
        <v>3496</v>
      </c>
      <c r="Z403" s="5" t="s">
        <v>597</v>
      </c>
      <c r="AA403" s="5" t="s">
        <v>599</v>
      </c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32">
        <f t="shared" si="78"/>
        <v>4</v>
      </c>
      <c r="AS403" s="32">
        <f t="shared" si="79"/>
        <v>2</v>
      </c>
      <c r="AT403" s="32">
        <f t="shared" si="80"/>
        <v>0</v>
      </c>
      <c r="AU403" s="32">
        <f t="shared" si="81"/>
        <v>0</v>
      </c>
      <c r="AV403" s="33">
        <f t="shared" si="82"/>
        <v>31.912328767123288</v>
      </c>
      <c r="AW403" s="5"/>
      <c r="AX403" s="2">
        <f t="shared" si="83"/>
        <v>37.912328767123284</v>
      </c>
      <c r="AY403" s="5"/>
      <c r="AZ403" s="5"/>
      <c r="BA403" s="5"/>
      <c r="BD403" s="10">
        <v>1</v>
      </c>
    </row>
    <row r="404" spans="1:56">
      <c r="A404" s="4">
        <v>403</v>
      </c>
      <c r="B404" s="5" t="s">
        <v>3497</v>
      </c>
      <c r="C404" s="5" t="s">
        <v>617</v>
      </c>
      <c r="D404" s="5" t="s">
        <v>3498</v>
      </c>
      <c r="E404" s="5" t="s">
        <v>910</v>
      </c>
      <c r="F404" s="6">
        <v>27582</v>
      </c>
      <c r="G404" s="5" t="s">
        <v>635</v>
      </c>
      <c r="H404" s="5" t="s">
        <v>636</v>
      </c>
      <c r="I404" s="5" t="s">
        <v>137</v>
      </c>
      <c r="J404" s="5" t="s">
        <v>3759</v>
      </c>
      <c r="K404" s="5" t="s">
        <v>25</v>
      </c>
      <c r="L404" s="7">
        <v>2</v>
      </c>
      <c r="M404" s="5" t="s">
        <v>38</v>
      </c>
      <c r="N404" s="6">
        <v>39813</v>
      </c>
      <c r="O404" s="8">
        <v>43090</v>
      </c>
      <c r="P404" s="9">
        <f t="shared" si="77"/>
        <v>8.9780821917808211</v>
      </c>
      <c r="Q404" s="6">
        <v>39078</v>
      </c>
      <c r="R404" s="6">
        <v>39813</v>
      </c>
      <c r="S404" s="9">
        <f t="shared" si="76"/>
        <v>2.0136986301369864</v>
      </c>
      <c r="T404" s="9">
        <f>MIN(5,S404)+1</f>
        <v>3.0136986301369864</v>
      </c>
      <c r="U404" s="5"/>
      <c r="V404" s="5" t="s">
        <v>424</v>
      </c>
      <c r="W404" s="5" t="s">
        <v>217</v>
      </c>
      <c r="X404" s="5" t="s">
        <v>3499</v>
      </c>
      <c r="Y404" s="5" t="s">
        <v>3500</v>
      </c>
      <c r="Z404" s="5" t="s">
        <v>324</v>
      </c>
      <c r="AA404" s="5" t="s">
        <v>326</v>
      </c>
      <c r="AB404" s="5"/>
      <c r="AC404" s="5" t="s">
        <v>3501</v>
      </c>
      <c r="AD404" s="5" t="s">
        <v>3502</v>
      </c>
      <c r="AE404" s="5" t="s">
        <v>3503</v>
      </c>
      <c r="AF404" s="5" t="s">
        <v>3504</v>
      </c>
      <c r="AG404" s="6">
        <v>32566</v>
      </c>
      <c r="AH404" s="5" t="s">
        <v>635</v>
      </c>
      <c r="AI404" s="5" t="s">
        <v>636</v>
      </c>
      <c r="AJ404" s="5" t="s">
        <v>137</v>
      </c>
      <c r="AK404" s="5" t="s">
        <v>300</v>
      </c>
      <c r="AL404" s="5" t="s">
        <v>302</v>
      </c>
      <c r="AM404" s="5" t="s">
        <v>3505</v>
      </c>
      <c r="AN404" s="5" t="s">
        <v>3506</v>
      </c>
      <c r="AO404" s="5" t="s">
        <v>174</v>
      </c>
      <c r="AP404" s="5" t="s">
        <v>172</v>
      </c>
      <c r="AQ404" s="5"/>
      <c r="AR404" s="27">
        <f t="shared" si="78"/>
        <v>7</v>
      </c>
      <c r="AS404" s="27">
        <f t="shared" si="79"/>
        <v>4</v>
      </c>
      <c r="AT404" s="27">
        <f t="shared" si="80"/>
        <v>1</v>
      </c>
      <c r="AU404" s="27">
        <f t="shared" si="81"/>
        <v>0</v>
      </c>
      <c r="AV404" s="30">
        <f t="shared" si="82"/>
        <v>38.92602739726027</v>
      </c>
      <c r="AW404" s="5"/>
      <c r="AX404" s="17">
        <f t="shared" si="83"/>
        <v>50.92602739726027</v>
      </c>
      <c r="AY404" s="5" t="s">
        <v>4098</v>
      </c>
      <c r="AZ404" s="5" t="s">
        <v>4100</v>
      </c>
      <c r="BA404" s="5" t="s">
        <v>4105</v>
      </c>
      <c r="BD404" s="10">
        <v>0</v>
      </c>
    </row>
    <row r="405" spans="1:56">
      <c r="A405" s="1">
        <v>404</v>
      </c>
      <c r="B405" s="12" t="s">
        <v>3507</v>
      </c>
      <c r="C405" s="12" t="s">
        <v>3508</v>
      </c>
      <c r="D405" s="5" t="s">
        <v>3509</v>
      </c>
      <c r="E405" s="5" t="s">
        <v>2109</v>
      </c>
      <c r="F405" s="6">
        <v>29822</v>
      </c>
      <c r="G405" s="5" t="s">
        <v>523</v>
      </c>
      <c r="H405" s="5" t="s">
        <v>524</v>
      </c>
      <c r="I405" s="5" t="s">
        <v>103</v>
      </c>
      <c r="J405" s="5" t="s">
        <v>24</v>
      </c>
      <c r="K405" s="5" t="s">
        <v>25</v>
      </c>
      <c r="L405" s="7">
        <v>1</v>
      </c>
      <c r="M405" s="5" t="s">
        <v>38</v>
      </c>
      <c r="N405" s="6">
        <v>40603</v>
      </c>
      <c r="O405" s="8">
        <v>43090</v>
      </c>
      <c r="P405" s="9">
        <f t="shared" si="77"/>
        <v>6.8136986301369866</v>
      </c>
      <c r="Q405" s="6"/>
      <c r="R405" s="6"/>
      <c r="S405" s="9">
        <f t="shared" si="76"/>
        <v>0</v>
      </c>
      <c r="T405" s="9">
        <f>MIN(5,S405)</f>
        <v>0</v>
      </c>
      <c r="U405" s="5"/>
      <c r="V405" s="5" t="s">
        <v>424</v>
      </c>
      <c r="W405" s="5" t="s">
        <v>217</v>
      </c>
      <c r="X405" s="5" t="s">
        <v>3507</v>
      </c>
      <c r="Y405" s="5" t="s">
        <v>3509</v>
      </c>
      <c r="Z405" s="5" t="s">
        <v>612</v>
      </c>
      <c r="AA405" s="5" t="s">
        <v>615</v>
      </c>
      <c r="AB405" s="5"/>
      <c r="AC405" s="5" t="s">
        <v>787</v>
      </c>
      <c r="AD405" s="5" t="s">
        <v>1051</v>
      </c>
      <c r="AE405" s="5" t="s">
        <v>1977</v>
      </c>
      <c r="AF405" s="5" t="s">
        <v>1628</v>
      </c>
      <c r="AG405" s="6">
        <v>32731</v>
      </c>
      <c r="AH405" s="5" t="s">
        <v>482</v>
      </c>
      <c r="AI405" s="5" t="s">
        <v>483</v>
      </c>
      <c r="AJ405" s="5" t="s">
        <v>103</v>
      </c>
      <c r="AK405" s="5" t="s">
        <v>3510</v>
      </c>
      <c r="AL405" s="5" t="s">
        <v>3512</v>
      </c>
      <c r="AM405" s="5" t="s">
        <v>3511</v>
      </c>
      <c r="AN405" s="5" t="s">
        <v>3513</v>
      </c>
      <c r="AO405" s="5" t="s">
        <v>410</v>
      </c>
      <c r="AP405" s="5" t="s">
        <v>413</v>
      </c>
      <c r="AQ405" s="5"/>
      <c r="AR405" s="32">
        <f t="shared" si="78"/>
        <v>4</v>
      </c>
      <c r="AS405" s="32">
        <f t="shared" si="79"/>
        <v>4</v>
      </c>
      <c r="AT405" s="32">
        <f t="shared" si="80"/>
        <v>0.5</v>
      </c>
      <c r="AU405" s="32">
        <f t="shared" si="81"/>
        <v>0</v>
      </c>
      <c r="AV405" s="33">
        <f t="shared" si="82"/>
        <v>27.254794520547946</v>
      </c>
      <c r="AW405" s="5"/>
      <c r="AX405" s="2">
        <f t="shared" si="83"/>
        <v>35.754794520547946</v>
      </c>
      <c r="AY405" s="5"/>
      <c r="AZ405" s="5"/>
      <c r="BA405" s="5"/>
      <c r="BD405" s="10">
        <v>1</v>
      </c>
    </row>
    <row r="406" spans="1:56">
      <c r="A406" s="4">
        <v>405</v>
      </c>
      <c r="B406" s="5" t="s">
        <v>3514</v>
      </c>
      <c r="C406" s="5" t="s">
        <v>2019</v>
      </c>
      <c r="D406" s="5" t="s">
        <v>2872</v>
      </c>
      <c r="E406" s="5" t="s">
        <v>2020</v>
      </c>
      <c r="F406" s="6">
        <v>29843</v>
      </c>
      <c r="G406" s="5" t="s">
        <v>370</v>
      </c>
      <c r="H406" s="5" t="s">
        <v>371</v>
      </c>
      <c r="I406" s="5" t="s">
        <v>137</v>
      </c>
      <c r="J406" s="5" t="s">
        <v>3757</v>
      </c>
      <c r="K406" s="5" t="s">
        <v>25</v>
      </c>
      <c r="L406" s="7">
        <v>1</v>
      </c>
      <c r="M406" s="5" t="s">
        <v>38</v>
      </c>
      <c r="N406" s="6">
        <v>39862</v>
      </c>
      <c r="O406" s="8">
        <v>43090</v>
      </c>
      <c r="P406" s="9">
        <f t="shared" si="77"/>
        <v>8.8438356164383567</v>
      </c>
      <c r="Q406" s="6"/>
      <c r="R406" s="6"/>
      <c r="S406" s="9">
        <f t="shared" si="76"/>
        <v>0</v>
      </c>
      <c r="T406" s="9">
        <f>MIN(5,S406)</f>
        <v>0</v>
      </c>
      <c r="U406" s="5"/>
      <c r="V406" s="5" t="s">
        <v>3515</v>
      </c>
      <c r="W406" s="5" t="s">
        <v>588</v>
      </c>
      <c r="X406" s="5" t="s">
        <v>3516</v>
      </c>
      <c r="Y406" s="5" t="s">
        <v>3517</v>
      </c>
      <c r="Z406" s="5" t="s">
        <v>29</v>
      </c>
      <c r="AA406" s="5" t="s">
        <v>62</v>
      </c>
      <c r="AB406" s="5"/>
      <c r="AC406" s="5" t="s">
        <v>1774</v>
      </c>
      <c r="AD406" s="5" t="s">
        <v>995</v>
      </c>
      <c r="AE406" s="5" t="s">
        <v>1779</v>
      </c>
      <c r="AF406" s="5" t="s">
        <v>2803</v>
      </c>
      <c r="AG406" s="6">
        <v>27899</v>
      </c>
      <c r="AH406" s="5" t="s">
        <v>638</v>
      </c>
      <c r="AI406" s="5" t="s">
        <v>1471</v>
      </c>
      <c r="AJ406" s="5" t="s">
        <v>103</v>
      </c>
      <c r="AK406" s="5" t="s">
        <v>123</v>
      </c>
      <c r="AL406" s="5" t="s">
        <v>125</v>
      </c>
      <c r="AM406" s="5" t="s">
        <v>1774</v>
      </c>
      <c r="AN406" s="5" t="s">
        <v>1779</v>
      </c>
      <c r="AO406" s="5" t="s">
        <v>1778</v>
      </c>
      <c r="AP406" s="5" t="s">
        <v>1780</v>
      </c>
      <c r="AQ406" s="5"/>
      <c r="AR406" s="27">
        <f t="shared" si="78"/>
        <v>8</v>
      </c>
      <c r="AS406" s="27">
        <f t="shared" si="79"/>
        <v>4</v>
      </c>
      <c r="AT406" s="27">
        <f t="shared" si="80"/>
        <v>0.5</v>
      </c>
      <c r="AU406" s="27">
        <f t="shared" si="81"/>
        <v>0</v>
      </c>
      <c r="AV406" s="30">
        <f t="shared" si="82"/>
        <v>35.375342465753427</v>
      </c>
      <c r="AW406" s="5"/>
      <c r="AX406" s="17">
        <f t="shared" si="83"/>
        <v>47.875342465753427</v>
      </c>
      <c r="AY406" s="5" t="s">
        <v>4098</v>
      </c>
      <c r="AZ406" s="5" t="s">
        <v>4117</v>
      </c>
      <c r="BA406" s="5" t="s">
        <v>4118</v>
      </c>
      <c r="BD406" s="10">
        <v>0</v>
      </c>
    </row>
    <row r="407" spans="1:56">
      <c r="A407" s="1">
        <v>406</v>
      </c>
      <c r="B407" s="12" t="s">
        <v>3026</v>
      </c>
      <c r="C407" s="12" t="s">
        <v>23</v>
      </c>
      <c r="D407" s="5" t="s">
        <v>3027</v>
      </c>
      <c r="E407" s="5" t="s">
        <v>1291</v>
      </c>
      <c r="F407" s="6">
        <v>20124</v>
      </c>
      <c r="G407" s="5" t="s">
        <v>523</v>
      </c>
      <c r="H407" s="5" t="s">
        <v>524</v>
      </c>
      <c r="I407" s="5" t="s">
        <v>103</v>
      </c>
      <c r="J407" s="5" t="s">
        <v>3759</v>
      </c>
      <c r="K407" s="5" t="s">
        <v>25</v>
      </c>
      <c r="L407" s="7">
        <v>6</v>
      </c>
      <c r="M407" s="5" t="s">
        <v>38</v>
      </c>
      <c r="N407" s="6">
        <v>39428</v>
      </c>
      <c r="O407" s="8">
        <v>43090</v>
      </c>
      <c r="P407" s="9">
        <f t="shared" si="77"/>
        <v>10.032876712328767</v>
      </c>
      <c r="Q407" s="6">
        <v>29474</v>
      </c>
      <c r="R407" s="6">
        <v>39427</v>
      </c>
      <c r="S407" s="9">
        <f t="shared" si="76"/>
        <v>27.268493150684932</v>
      </c>
      <c r="T407" s="9">
        <f>MIN(10,S407)</f>
        <v>10</v>
      </c>
      <c r="U407" s="5"/>
      <c r="V407" s="5" t="s">
        <v>39</v>
      </c>
      <c r="W407" s="5" t="s">
        <v>55</v>
      </c>
      <c r="X407" s="5" t="s">
        <v>3026</v>
      </c>
      <c r="Y407" s="5" t="s">
        <v>3027</v>
      </c>
      <c r="Z407" s="5" t="s">
        <v>1754</v>
      </c>
      <c r="AA407" s="5" t="s">
        <v>1757</v>
      </c>
      <c r="AB407" s="5"/>
      <c r="AC407" s="5" t="s">
        <v>3518</v>
      </c>
      <c r="AD407" s="5" t="s">
        <v>1097</v>
      </c>
      <c r="AE407" s="5" t="s">
        <v>3519</v>
      </c>
      <c r="AF407" s="5" t="s">
        <v>3314</v>
      </c>
      <c r="AG407" s="6">
        <v>26696</v>
      </c>
      <c r="AH407" s="5" t="s">
        <v>416</v>
      </c>
      <c r="AI407" s="5" t="s">
        <v>2081</v>
      </c>
      <c r="AJ407" s="5" t="s">
        <v>103</v>
      </c>
      <c r="AK407" s="5" t="s">
        <v>373</v>
      </c>
      <c r="AL407" s="5" t="s">
        <v>375</v>
      </c>
      <c r="AM407" s="5" t="s">
        <v>1583</v>
      </c>
      <c r="AN407" s="5" t="s">
        <v>1585</v>
      </c>
      <c r="AO407" s="5" t="s">
        <v>331</v>
      </c>
      <c r="AP407" s="5" t="s">
        <v>334</v>
      </c>
      <c r="AQ407" s="5"/>
      <c r="AR407" s="32">
        <f t="shared" si="78"/>
        <v>7</v>
      </c>
      <c r="AS407" s="32">
        <f t="shared" si="79"/>
        <v>4</v>
      </c>
      <c r="AT407" s="32">
        <f t="shared" si="80"/>
        <v>2</v>
      </c>
      <c r="AU407" s="32">
        <f t="shared" si="81"/>
        <v>0</v>
      </c>
      <c r="AV407" s="33">
        <f t="shared" si="82"/>
        <v>50.131506849315066</v>
      </c>
      <c r="AW407" s="5"/>
      <c r="AX407" s="2">
        <f t="shared" si="83"/>
        <v>63.131506849315066</v>
      </c>
      <c r="AY407" s="5" t="s">
        <v>4098</v>
      </c>
      <c r="AZ407" s="5" t="s">
        <v>4119</v>
      </c>
      <c r="BA407" s="5" t="s">
        <v>4120</v>
      </c>
      <c r="BD407" s="10">
        <v>1</v>
      </c>
    </row>
    <row r="408" spans="1:56">
      <c r="A408" s="4">
        <v>407</v>
      </c>
      <c r="B408" s="5" t="s">
        <v>3520</v>
      </c>
      <c r="C408" s="5" t="s">
        <v>149</v>
      </c>
      <c r="D408" s="5" t="s">
        <v>3521</v>
      </c>
      <c r="E408" s="5" t="s">
        <v>3522</v>
      </c>
      <c r="F408" s="6">
        <v>27818</v>
      </c>
      <c r="G408" s="5" t="s">
        <v>76</v>
      </c>
      <c r="H408" s="5" t="s">
        <v>102</v>
      </c>
      <c r="I408" s="5" t="s">
        <v>103</v>
      </c>
      <c r="J408" s="5" t="s">
        <v>24</v>
      </c>
      <c r="K408" s="5" t="s">
        <v>25</v>
      </c>
      <c r="L408" s="7">
        <v>0</v>
      </c>
      <c r="M408" s="5" t="s">
        <v>863</v>
      </c>
      <c r="N408" s="6">
        <v>39873</v>
      </c>
      <c r="O408" s="8">
        <v>43090</v>
      </c>
      <c r="P408" s="9">
        <f t="shared" si="77"/>
        <v>8.8136986301369866</v>
      </c>
      <c r="Q408" s="6"/>
      <c r="R408" s="6"/>
      <c r="S408" s="9">
        <f t="shared" si="76"/>
        <v>0</v>
      </c>
      <c r="T408" s="9">
        <f>MIN(5,S408)</f>
        <v>0</v>
      </c>
      <c r="U408" s="5"/>
      <c r="V408" s="5" t="s">
        <v>119</v>
      </c>
      <c r="W408" s="5" t="s">
        <v>797</v>
      </c>
      <c r="X408" s="5" t="s">
        <v>3129</v>
      </c>
      <c r="Y408" s="5" t="s">
        <v>3130</v>
      </c>
      <c r="Z408" s="5" t="s">
        <v>1984</v>
      </c>
      <c r="AA408" s="5" t="s">
        <v>1985</v>
      </c>
      <c r="AB408" s="5"/>
      <c r="AC408" s="5" t="s">
        <v>2523</v>
      </c>
      <c r="AD408" s="5" t="s">
        <v>3523</v>
      </c>
      <c r="AE408" s="5" t="s">
        <v>2524</v>
      </c>
      <c r="AF408" s="5" t="s">
        <v>3524</v>
      </c>
      <c r="AG408" s="6">
        <v>28717</v>
      </c>
      <c r="AH408" s="5" t="s">
        <v>49</v>
      </c>
      <c r="AI408" s="5" t="s">
        <v>103</v>
      </c>
      <c r="AJ408" s="5" t="s">
        <v>103</v>
      </c>
      <c r="AK408" s="5" t="s">
        <v>23</v>
      </c>
      <c r="AL408" s="5" t="s">
        <v>1291</v>
      </c>
      <c r="AM408" s="5" t="s">
        <v>2523</v>
      </c>
      <c r="AN408" s="5" t="s">
        <v>2524</v>
      </c>
      <c r="AO408" s="5" t="s">
        <v>612</v>
      </c>
      <c r="AP408" s="5" t="s">
        <v>615</v>
      </c>
      <c r="AQ408" s="5"/>
      <c r="AR408" s="27">
        <f t="shared" si="78"/>
        <v>4</v>
      </c>
      <c r="AS408" s="27">
        <f t="shared" si="79"/>
        <v>4</v>
      </c>
      <c r="AT408" s="27">
        <f t="shared" si="80"/>
        <v>0</v>
      </c>
      <c r="AU408" s="27">
        <f t="shared" si="81"/>
        <v>2</v>
      </c>
      <c r="AV408" s="30">
        <f t="shared" si="82"/>
        <v>35.254794520547946</v>
      </c>
      <c r="AW408" s="5"/>
      <c r="AX408" s="17">
        <f t="shared" si="83"/>
        <v>45.254794520547946</v>
      </c>
      <c r="AY408" s="5"/>
      <c r="AZ408" s="5"/>
      <c r="BA408" s="5"/>
      <c r="BD408" s="10">
        <v>0</v>
      </c>
    </row>
    <row r="409" spans="1:56">
      <c r="A409" s="1">
        <v>408</v>
      </c>
      <c r="B409" s="12" t="s">
        <v>3525</v>
      </c>
      <c r="C409" s="12" t="s">
        <v>3526</v>
      </c>
      <c r="D409" s="5" t="s">
        <v>3527</v>
      </c>
      <c r="E409" s="5" t="s">
        <v>493</v>
      </c>
      <c r="F409" s="6">
        <v>23910</v>
      </c>
      <c r="G409" s="5" t="s">
        <v>36</v>
      </c>
      <c r="H409" s="5" t="s">
        <v>100</v>
      </c>
      <c r="I409" s="5" t="s">
        <v>103</v>
      </c>
      <c r="J409" s="5" t="s">
        <v>3759</v>
      </c>
      <c r="K409" s="5" t="s">
        <v>25</v>
      </c>
      <c r="L409" s="7">
        <v>3</v>
      </c>
      <c r="M409" s="5" t="s">
        <v>38</v>
      </c>
      <c r="N409" s="6">
        <v>38265</v>
      </c>
      <c r="O409" s="8">
        <v>43090</v>
      </c>
      <c r="P409" s="9">
        <f t="shared" si="77"/>
        <v>13.219178082191782</v>
      </c>
      <c r="Q409" s="6">
        <v>32823</v>
      </c>
      <c r="R409" s="6">
        <v>37065</v>
      </c>
      <c r="S409" s="9">
        <f t="shared" si="76"/>
        <v>11.621917808219179</v>
      </c>
      <c r="T409" s="9">
        <f>MIN(10,S409)</f>
        <v>10</v>
      </c>
      <c r="U409" s="5"/>
      <c r="V409" s="5" t="s">
        <v>23</v>
      </c>
      <c r="W409" s="5" t="s">
        <v>1291</v>
      </c>
      <c r="X409" s="5" t="s">
        <v>3528</v>
      </c>
      <c r="Y409" s="5" t="s">
        <v>3529</v>
      </c>
      <c r="Z409" s="5" t="s">
        <v>33</v>
      </c>
      <c r="AA409" s="5" t="s">
        <v>72</v>
      </c>
      <c r="AB409" s="5"/>
      <c r="AC409" s="5" t="s">
        <v>3530</v>
      </c>
      <c r="AD409" s="5" t="s">
        <v>2690</v>
      </c>
      <c r="AE409" s="5" t="s">
        <v>1548</v>
      </c>
      <c r="AF409" s="5" t="s">
        <v>2692</v>
      </c>
      <c r="AG409" s="6">
        <v>28023</v>
      </c>
      <c r="AH409" s="5" t="s">
        <v>49</v>
      </c>
      <c r="AI409" s="5" t="s">
        <v>103</v>
      </c>
      <c r="AJ409" s="5" t="s">
        <v>103</v>
      </c>
      <c r="AK409" s="5"/>
      <c r="AL409" s="5"/>
      <c r="AM409" s="5"/>
      <c r="AN409" s="5"/>
      <c r="AO409" s="5"/>
      <c r="AP409" s="5"/>
      <c r="AQ409" s="5"/>
      <c r="AR409" s="32">
        <f t="shared" si="78"/>
        <v>7</v>
      </c>
      <c r="AS409" s="32">
        <f t="shared" si="79"/>
        <v>4</v>
      </c>
      <c r="AT409" s="32">
        <f t="shared" si="80"/>
        <v>1.5</v>
      </c>
      <c r="AU409" s="32">
        <f t="shared" si="81"/>
        <v>0</v>
      </c>
      <c r="AV409" s="33">
        <f t="shared" si="82"/>
        <v>62.876712328767127</v>
      </c>
      <c r="AW409" s="5"/>
      <c r="AX409" s="2">
        <f t="shared" si="83"/>
        <v>75.376712328767127</v>
      </c>
      <c r="AY409" s="5" t="s">
        <v>4098</v>
      </c>
      <c r="AZ409" s="5" t="s">
        <v>4101</v>
      </c>
      <c r="BA409" s="5" t="s">
        <v>4102</v>
      </c>
      <c r="BD409" s="10">
        <v>1</v>
      </c>
    </row>
    <row r="410" spans="1:56">
      <c r="A410" s="4">
        <v>409</v>
      </c>
      <c r="B410" s="5" t="s">
        <v>2608</v>
      </c>
      <c r="C410" s="5" t="s">
        <v>93</v>
      </c>
      <c r="D410" s="5" t="s">
        <v>2609</v>
      </c>
      <c r="E410" s="5" t="s">
        <v>96</v>
      </c>
      <c r="F410" s="6">
        <v>27454</v>
      </c>
      <c r="G410" s="5" t="s">
        <v>2821</v>
      </c>
      <c r="H410" s="5" t="s">
        <v>2823</v>
      </c>
      <c r="I410" s="5" t="s">
        <v>137</v>
      </c>
      <c r="J410" s="5" t="s">
        <v>24</v>
      </c>
      <c r="K410" s="5" t="s">
        <v>37</v>
      </c>
      <c r="L410" s="7">
        <v>0</v>
      </c>
      <c r="M410" s="5" t="s">
        <v>38</v>
      </c>
      <c r="N410" s="6">
        <v>40906</v>
      </c>
      <c r="O410" s="8">
        <v>43090</v>
      </c>
      <c r="P410" s="9">
        <f t="shared" si="77"/>
        <v>5.9835616438356167</v>
      </c>
      <c r="Q410" s="6"/>
      <c r="R410" s="6"/>
      <c r="S410" s="9">
        <f t="shared" si="76"/>
        <v>0</v>
      </c>
      <c r="T410" s="9">
        <f>MIN(5,S410)</f>
        <v>0</v>
      </c>
      <c r="U410" s="5"/>
      <c r="V410" s="5" t="s">
        <v>2128</v>
      </c>
      <c r="W410" s="5" t="s">
        <v>459</v>
      </c>
      <c r="X410" s="5" t="s">
        <v>2608</v>
      </c>
      <c r="Y410" s="5" t="s">
        <v>2609</v>
      </c>
      <c r="Z410" s="5" t="s">
        <v>933</v>
      </c>
      <c r="AA410" s="5" t="s">
        <v>935</v>
      </c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27">
        <f t="shared" si="78"/>
        <v>4</v>
      </c>
      <c r="AS410" s="27">
        <f t="shared" si="79"/>
        <v>2</v>
      </c>
      <c r="AT410" s="27">
        <f t="shared" si="80"/>
        <v>0</v>
      </c>
      <c r="AU410" s="27">
        <f t="shared" si="81"/>
        <v>0</v>
      </c>
      <c r="AV410" s="30">
        <f t="shared" si="82"/>
        <v>23.934246575342467</v>
      </c>
      <c r="AW410" s="5"/>
      <c r="AX410" s="17">
        <f t="shared" si="83"/>
        <v>29.934246575342467</v>
      </c>
      <c r="AY410" s="5"/>
      <c r="AZ410" s="5"/>
      <c r="BA410" s="5"/>
      <c r="BD410" s="10">
        <v>0</v>
      </c>
    </row>
    <row r="411" spans="1:56">
      <c r="A411" s="1">
        <v>410</v>
      </c>
      <c r="B411" s="12" t="s">
        <v>2676</v>
      </c>
      <c r="C411" s="12" t="s">
        <v>3531</v>
      </c>
      <c r="D411" s="5" t="s">
        <v>2678</v>
      </c>
      <c r="E411" s="5" t="s">
        <v>1792</v>
      </c>
      <c r="F411" s="6">
        <v>31610</v>
      </c>
      <c r="G411" s="5" t="s">
        <v>49</v>
      </c>
      <c r="H411" s="5" t="s">
        <v>103</v>
      </c>
      <c r="I411" s="5" t="s">
        <v>103</v>
      </c>
      <c r="J411" s="5" t="s">
        <v>3758</v>
      </c>
      <c r="K411" s="5" t="s">
        <v>25</v>
      </c>
      <c r="L411" s="7">
        <v>0</v>
      </c>
      <c r="M411" s="5" t="s">
        <v>38</v>
      </c>
      <c r="N411" s="6">
        <v>42696</v>
      </c>
      <c r="O411" s="8">
        <v>43090</v>
      </c>
      <c r="P411" s="9">
        <f t="shared" si="77"/>
        <v>1.0794520547945206</v>
      </c>
      <c r="Q411" s="6"/>
      <c r="R411" s="6"/>
      <c r="S411" s="9">
        <f t="shared" si="76"/>
        <v>0</v>
      </c>
      <c r="T411" s="9">
        <f>MIN(5,S411)</f>
        <v>0</v>
      </c>
      <c r="U411" s="5"/>
      <c r="V411" s="5" t="s">
        <v>780</v>
      </c>
      <c r="W411" s="5" t="s">
        <v>784</v>
      </c>
      <c r="X411" s="5" t="s">
        <v>3532</v>
      </c>
      <c r="Y411" s="5" t="s">
        <v>3533</v>
      </c>
      <c r="Z411" s="5" t="s">
        <v>192</v>
      </c>
      <c r="AA411" s="5" t="s">
        <v>194</v>
      </c>
      <c r="AB411" s="5"/>
      <c r="AC411" s="5" t="s">
        <v>3534</v>
      </c>
      <c r="AD411" s="5" t="s">
        <v>3535</v>
      </c>
      <c r="AE411" s="5" t="s">
        <v>3536</v>
      </c>
      <c r="AF411" s="5" t="s">
        <v>3537</v>
      </c>
      <c r="AG411" s="6">
        <v>32612</v>
      </c>
      <c r="AH411" s="5" t="s">
        <v>49</v>
      </c>
      <c r="AI411" s="5" t="s">
        <v>103</v>
      </c>
      <c r="AJ411" s="5" t="s">
        <v>103</v>
      </c>
      <c r="AK411" s="5" t="s">
        <v>3538</v>
      </c>
      <c r="AL411" s="5" t="s">
        <v>3539</v>
      </c>
      <c r="AM411" s="5" t="s">
        <v>3534</v>
      </c>
      <c r="AN411" s="5" t="s">
        <v>3536</v>
      </c>
      <c r="AO411" s="5" t="s">
        <v>331</v>
      </c>
      <c r="AP411" s="5" t="s">
        <v>334</v>
      </c>
      <c r="AQ411" s="5"/>
      <c r="AR411" s="32">
        <f t="shared" si="78"/>
        <v>2</v>
      </c>
      <c r="AS411" s="32">
        <f t="shared" si="79"/>
        <v>4</v>
      </c>
      <c r="AT411" s="32">
        <f t="shared" si="80"/>
        <v>0</v>
      </c>
      <c r="AU411" s="32">
        <f t="shared" si="81"/>
        <v>0</v>
      </c>
      <c r="AV411" s="33">
        <f t="shared" si="82"/>
        <v>4.3178082191780822</v>
      </c>
      <c r="AW411" s="5"/>
      <c r="AX411" s="2">
        <f t="shared" si="83"/>
        <v>10.317808219178083</v>
      </c>
      <c r="AY411" s="5"/>
      <c r="AZ411" s="5"/>
      <c r="BA411" s="5"/>
      <c r="BD411" s="10">
        <v>1</v>
      </c>
    </row>
    <row r="412" spans="1:56">
      <c r="A412" s="4">
        <v>411</v>
      </c>
      <c r="B412" s="5" t="s">
        <v>3540</v>
      </c>
      <c r="C412" s="5" t="s">
        <v>255</v>
      </c>
      <c r="D412" s="5" t="s">
        <v>2861</v>
      </c>
      <c r="E412" s="5" t="s">
        <v>613</v>
      </c>
      <c r="F412" s="6">
        <v>26030</v>
      </c>
      <c r="G412" s="5" t="s">
        <v>641</v>
      </c>
      <c r="H412" s="5" t="s">
        <v>137</v>
      </c>
      <c r="I412" s="5" t="s">
        <v>137</v>
      </c>
      <c r="J412" s="5" t="s">
        <v>24</v>
      </c>
      <c r="K412" s="5" t="s">
        <v>25</v>
      </c>
      <c r="L412" s="7">
        <v>5</v>
      </c>
      <c r="M412" s="5" t="s">
        <v>38</v>
      </c>
      <c r="N412" s="6">
        <v>40533</v>
      </c>
      <c r="O412" s="8">
        <v>43090</v>
      </c>
      <c r="P412" s="9">
        <f t="shared" si="77"/>
        <v>7.0054794520547947</v>
      </c>
      <c r="Q412" s="6">
        <v>34681</v>
      </c>
      <c r="R412" s="6">
        <v>40533</v>
      </c>
      <c r="S412" s="9">
        <f t="shared" si="76"/>
        <v>16.032876712328768</v>
      </c>
      <c r="T412" s="9">
        <f>MIN(10,S412)</f>
        <v>10</v>
      </c>
      <c r="U412" s="5"/>
      <c r="V412" s="5" t="s">
        <v>447</v>
      </c>
      <c r="W412" s="5" t="s">
        <v>3120</v>
      </c>
      <c r="X412" s="5" t="s">
        <v>3541</v>
      </c>
      <c r="Y412" s="5" t="s">
        <v>3542</v>
      </c>
      <c r="Z412" s="5" t="s">
        <v>1465</v>
      </c>
      <c r="AA412" s="5" t="s">
        <v>1467</v>
      </c>
      <c r="AB412" s="5"/>
      <c r="AC412" s="5" t="s">
        <v>3540</v>
      </c>
      <c r="AD412" s="5" t="s">
        <v>1880</v>
      </c>
      <c r="AE412" s="5" t="s">
        <v>2861</v>
      </c>
      <c r="AF412" s="5" t="s">
        <v>1242</v>
      </c>
      <c r="AG412" s="6">
        <v>28984</v>
      </c>
      <c r="AH412" s="5" t="s">
        <v>641</v>
      </c>
      <c r="AI412" s="5" t="s">
        <v>137</v>
      </c>
      <c r="AJ412" s="5" t="s">
        <v>137</v>
      </c>
      <c r="AK412" s="5" t="s">
        <v>721</v>
      </c>
      <c r="AL412" s="5" t="s">
        <v>723</v>
      </c>
      <c r="AM412" s="5" t="s">
        <v>3541</v>
      </c>
      <c r="AN412" s="5" t="s">
        <v>3542</v>
      </c>
      <c r="AO412" s="5" t="s">
        <v>3543</v>
      </c>
      <c r="AP412" s="5" t="s">
        <v>3544</v>
      </c>
      <c r="AQ412" s="5"/>
      <c r="AR412" s="27">
        <f t="shared" si="78"/>
        <v>4</v>
      </c>
      <c r="AS412" s="27">
        <f t="shared" si="79"/>
        <v>4</v>
      </c>
      <c r="AT412" s="27">
        <f t="shared" si="80"/>
        <v>2</v>
      </c>
      <c r="AU412" s="27">
        <f t="shared" si="81"/>
        <v>0</v>
      </c>
      <c r="AV412" s="30">
        <f t="shared" si="82"/>
        <v>38.021917808219179</v>
      </c>
      <c r="AW412" s="5"/>
      <c r="AX412" s="17">
        <f t="shared" si="83"/>
        <v>48.021917808219179</v>
      </c>
      <c r="AY412" s="5"/>
      <c r="AZ412" s="5"/>
      <c r="BA412" s="5"/>
      <c r="BD412" s="10">
        <v>0</v>
      </c>
    </row>
    <row r="413" spans="1:56">
      <c r="A413" s="1">
        <v>412</v>
      </c>
      <c r="B413" s="12" t="s">
        <v>3545</v>
      </c>
      <c r="C413" s="12" t="s">
        <v>1524</v>
      </c>
      <c r="D413" s="5" t="s">
        <v>3546</v>
      </c>
      <c r="E413" s="5" t="s">
        <v>1526</v>
      </c>
      <c r="F413" s="6">
        <v>28247</v>
      </c>
      <c r="G413" s="5" t="s">
        <v>212</v>
      </c>
      <c r="H413" s="5" t="s">
        <v>213</v>
      </c>
      <c r="I413" s="5" t="s">
        <v>213</v>
      </c>
      <c r="J413" s="5" t="s">
        <v>24</v>
      </c>
      <c r="K413" s="5" t="s">
        <v>37</v>
      </c>
      <c r="L413" s="7">
        <v>0</v>
      </c>
      <c r="M413" s="5" t="s">
        <v>38</v>
      </c>
      <c r="N413" s="6">
        <v>42149</v>
      </c>
      <c r="O413" s="8">
        <v>43090</v>
      </c>
      <c r="P413" s="9">
        <f t="shared" si="77"/>
        <v>2.5780821917808221</v>
      </c>
      <c r="Q413" s="6">
        <v>40433</v>
      </c>
      <c r="R413" s="6">
        <v>42149</v>
      </c>
      <c r="S413" s="9">
        <f t="shared" si="76"/>
        <v>4.7013698630136984</v>
      </c>
      <c r="T413" s="9">
        <f t="shared" ref="T413:T425" si="85">MIN(5,S413)</f>
        <v>4.7013698630136984</v>
      </c>
      <c r="U413" s="5"/>
      <c r="V413" s="5" t="s">
        <v>3249</v>
      </c>
      <c r="W413" s="5" t="s">
        <v>3250</v>
      </c>
      <c r="X413" s="5" t="s">
        <v>3841</v>
      </c>
      <c r="Y413" s="5" t="s">
        <v>3842</v>
      </c>
      <c r="Z413" s="5" t="s">
        <v>266</v>
      </c>
      <c r="AA413" s="5" t="s">
        <v>268</v>
      </c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32">
        <f t="shared" si="78"/>
        <v>4</v>
      </c>
      <c r="AS413" s="32">
        <f t="shared" si="79"/>
        <v>2</v>
      </c>
      <c r="AT413" s="32">
        <f t="shared" si="80"/>
        <v>0</v>
      </c>
      <c r="AU413" s="32">
        <f t="shared" si="81"/>
        <v>0</v>
      </c>
      <c r="AV413" s="33">
        <f t="shared" si="82"/>
        <v>15.013698630136986</v>
      </c>
      <c r="AW413" s="5"/>
      <c r="AX413" s="2">
        <f t="shared" si="83"/>
        <v>21.013698630136986</v>
      </c>
      <c r="AY413" s="5" t="s">
        <v>4098</v>
      </c>
      <c r="AZ413" s="5" t="s">
        <v>4101</v>
      </c>
      <c r="BA413" s="5" t="s">
        <v>4102</v>
      </c>
      <c r="BD413" s="10">
        <v>1</v>
      </c>
    </row>
    <row r="414" spans="1:56">
      <c r="A414" s="4">
        <v>413</v>
      </c>
      <c r="B414" s="5" t="s">
        <v>3547</v>
      </c>
      <c r="C414" s="5" t="s">
        <v>581</v>
      </c>
      <c r="D414" s="5" t="s">
        <v>3548</v>
      </c>
      <c r="E414" s="5" t="s">
        <v>743</v>
      </c>
      <c r="F414" s="6">
        <v>27872</v>
      </c>
      <c r="G414" s="5" t="s">
        <v>670</v>
      </c>
      <c r="H414" s="5" t="s">
        <v>671</v>
      </c>
      <c r="I414" s="5" t="s">
        <v>103</v>
      </c>
      <c r="J414" s="5" t="s">
        <v>24</v>
      </c>
      <c r="K414" s="5" t="s">
        <v>25</v>
      </c>
      <c r="L414" s="7">
        <v>4</v>
      </c>
      <c r="M414" s="5" t="s">
        <v>38</v>
      </c>
      <c r="N414" s="6">
        <v>40576</v>
      </c>
      <c r="O414" s="8">
        <v>43090</v>
      </c>
      <c r="P414" s="9">
        <f t="shared" si="77"/>
        <v>6.8876712328767127</v>
      </c>
      <c r="Q414" s="6"/>
      <c r="R414" s="6"/>
      <c r="S414" s="9">
        <f t="shared" si="76"/>
        <v>0</v>
      </c>
      <c r="T414" s="9">
        <f t="shared" si="85"/>
        <v>0</v>
      </c>
      <c r="U414" s="5"/>
      <c r="V414" s="5" t="s">
        <v>1189</v>
      </c>
      <c r="W414" s="5" t="s">
        <v>3550</v>
      </c>
      <c r="X414" s="5" t="s">
        <v>3549</v>
      </c>
      <c r="Y414" s="5" t="s">
        <v>3551</v>
      </c>
      <c r="Z414" s="5" t="s">
        <v>174</v>
      </c>
      <c r="AA414" s="5" t="s">
        <v>172</v>
      </c>
      <c r="AB414" s="5"/>
      <c r="AC414" s="5" t="s">
        <v>3552</v>
      </c>
      <c r="AD414" s="5" t="s">
        <v>336</v>
      </c>
      <c r="AE414" s="5" t="s">
        <v>1078</v>
      </c>
      <c r="AF414" s="5" t="s">
        <v>2998</v>
      </c>
      <c r="AG414" s="6">
        <v>28776</v>
      </c>
      <c r="AH414" s="5" t="s">
        <v>49</v>
      </c>
      <c r="AI414" s="5" t="s">
        <v>103</v>
      </c>
      <c r="AJ414" s="5" t="s">
        <v>103</v>
      </c>
      <c r="AK414" s="5" t="s">
        <v>1000</v>
      </c>
      <c r="AL414" s="5" t="s">
        <v>1002</v>
      </c>
      <c r="AM414" s="5" t="s">
        <v>3553</v>
      </c>
      <c r="AN414" s="5" t="s">
        <v>3554</v>
      </c>
      <c r="AO414" s="5" t="s">
        <v>107</v>
      </c>
      <c r="AP414" s="5" t="s">
        <v>110</v>
      </c>
      <c r="AQ414" s="5"/>
      <c r="AR414" s="27">
        <f t="shared" si="78"/>
        <v>4</v>
      </c>
      <c r="AS414" s="27">
        <f t="shared" si="79"/>
        <v>4</v>
      </c>
      <c r="AT414" s="27">
        <f t="shared" si="80"/>
        <v>2</v>
      </c>
      <c r="AU414" s="27">
        <f t="shared" si="81"/>
        <v>0</v>
      </c>
      <c r="AV414" s="30">
        <f t="shared" si="82"/>
        <v>27.550684931506851</v>
      </c>
      <c r="AW414" s="5"/>
      <c r="AX414" s="17">
        <f t="shared" si="83"/>
        <v>37.550684931506851</v>
      </c>
      <c r="AY414" s="5"/>
      <c r="AZ414" s="5"/>
      <c r="BA414" s="5"/>
      <c r="BD414" s="10">
        <v>0</v>
      </c>
    </row>
    <row r="415" spans="1:56">
      <c r="A415" s="1">
        <v>414</v>
      </c>
      <c r="B415" s="12" t="s">
        <v>620</v>
      </c>
      <c r="C415" s="12" t="s">
        <v>3437</v>
      </c>
      <c r="D415" s="5" t="s">
        <v>3555</v>
      </c>
      <c r="E415" s="5" t="s">
        <v>3438</v>
      </c>
      <c r="F415" s="6">
        <v>30072</v>
      </c>
      <c r="G415" s="5" t="s">
        <v>49</v>
      </c>
      <c r="H415" s="5" t="s">
        <v>103</v>
      </c>
      <c r="I415" s="5" t="s">
        <v>103</v>
      </c>
      <c r="J415" s="5" t="s">
        <v>24</v>
      </c>
      <c r="K415" s="5" t="s">
        <v>25</v>
      </c>
      <c r="L415" s="7">
        <v>3</v>
      </c>
      <c r="M415" s="5" t="s">
        <v>38</v>
      </c>
      <c r="N415" s="6">
        <v>41638</v>
      </c>
      <c r="O415" s="8">
        <v>43090</v>
      </c>
      <c r="P415" s="9">
        <f t="shared" si="77"/>
        <v>3.978082191780822</v>
      </c>
      <c r="Q415" s="6"/>
      <c r="R415" s="6"/>
      <c r="S415" s="9">
        <f t="shared" ref="S415:S446" si="86">(R415-Q415)/365</f>
        <v>0</v>
      </c>
      <c r="T415" s="9">
        <f t="shared" si="85"/>
        <v>0</v>
      </c>
      <c r="U415" s="5"/>
      <c r="V415" s="5" t="s">
        <v>123</v>
      </c>
      <c r="W415" s="5" t="s">
        <v>125</v>
      </c>
      <c r="X415" s="5" t="s">
        <v>2883</v>
      </c>
      <c r="Y415" s="5" t="s">
        <v>2885</v>
      </c>
      <c r="Z415" s="5" t="s">
        <v>1778</v>
      </c>
      <c r="AA415" s="5" t="s">
        <v>2201</v>
      </c>
      <c r="AB415" s="5"/>
      <c r="AC415" s="5" t="s">
        <v>3556</v>
      </c>
      <c r="AD415" s="5" t="s">
        <v>2579</v>
      </c>
      <c r="AE415" s="5" t="s">
        <v>3557</v>
      </c>
      <c r="AF415" s="5" t="s">
        <v>2581</v>
      </c>
      <c r="AG415" s="6">
        <v>27574</v>
      </c>
      <c r="AH415" s="5" t="s">
        <v>570</v>
      </c>
      <c r="AI415" s="5" t="s">
        <v>571</v>
      </c>
      <c r="AJ415" s="5" t="s">
        <v>103</v>
      </c>
      <c r="AK415" s="5" t="s">
        <v>105</v>
      </c>
      <c r="AL415" s="5" t="s">
        <v>108</v>
      </c>
      <c r="AM415" s="5" t="s">
        <v>620</v>
      </c>
      <c r="AN415" s="5" t="s">
        <v>3555</v>
      </c>
      <c r="AO415" s="5" t="s">
        <v>1984</v>
      </c>
      <c r="AP415" s="5" t="s">
        <v>1985</v>
      </c>
      <c r="AQ415" s="5"/>
      <c r="AR415" s="32">
        <f t="shared" si="78"/>
        <v>4</v>
      </c>
      <c r="AS415" s="32">
        <f t="shared" si="79"/>
        <v>4</v>
      </c>
      <c r="AT415" s="32">
        <f t="shared" si="80"/>
        <v>1.5</v>
      </c>
      <c r="AU415" s="32">
        <f t="shared" si="81"/>
        <v>0</v>
      </c>
      <c r="AV415" s="33">
        <f t="shared" si="82"/>
        <v>15.912328767123288</v>
      </c>
      <c r="AW415" s="5"/>
      <c r="AX415" s="2">
        <f t="shared" si="83"/>
        <v>25.412328767123288</v>
      </c>
      <c r="AY415" s="5"/>
      <c r="AZ415" s="5"/>
      <c r="BA415" s="5"/>
      <c r="BD415" s="10">
        <v>1</v>
      </c>
    </row>
    <row r="416" spans="1:56">
      <c r="A416" s="4">
        <v>415</v>
      </c>
      <c r="B416" s="5" t="s">
        <v>2045</v>
      </c>
      <c r="C416" s="5" t="s">
        <v>314</v>
      </c>
      <c r="D416" s="5" t="s">
        <v>2046</v>
      </c>
      <c r="E416" s="5" t="s">
        <v>1187</v>
      </c>
      <c r="F416" s="6">
        <v>25610</v>
      </c>
      <c r="G416" s="5" t="s">
        <v>49</v>
      </c>
      <c r="H416" s="5" t="s">
        <v>103</v>
      </c>
      <c r="I416" s="5" t="s">
        <v>103</v>
      </c>
      <c r="J416" s="5" t="s">
        <v>24</v>
      </c>
      <c r="K416" s="5" t="s">
        <v>25</v>
      </c>
      <c r="L416" s="7">
        <v>3</v>
      </c>
      <c r="M416" s="5" t="s">
        <v>38</v>
      </c>
      <c r="N416" s="6">
        <v>38336</v>
      </c>
      <c r="O416" s="8">
        <v>43090</v>
      </c>
      <c r="P416" s="9">
        <f t="shared" si="77"/>
        <v>13.024657534246575</v>
      </c>
      <c r="Q416" s="6">
        <v>37621</v>
      </c>
      <c r="R416" s="6">
        <v>38321</v>
      </c>
      <c r="S416" s="9">
        <f t="shared" si="86"/>
        <v>1.9178082191780821</v>
      </c>
      <c r="T416" s="9">
        <f t="shared" si="85"/>
        <v>1.9178082191780821</v>
      </c>
      <c r="U416" s="5"/>
      <c r="V416" s="5" t="s">
        <v>721</v>
      </c>
      <c r="W416" s="5" t="s">
        <v>723</v>
      </c>
      <c r="X416" s="5" t="s">
        <v>464</v>
      </c>
      <c r="Y416" s="5" t="s">
        <v>466</v>
      </c>
      <c r="Z416" s="5" t="s">
        <v>331</v>
      </c>
      <c r="AA416" s="5" t="s">
        <v>334</v>
      </c>
      <c r="AB416" s="5"/>
      <c r="AC416" s="5" t="s">
        <v>3558</v>
      </c>
      <c r="AD416" s="5" t="s">
        <v>2442</v>
      </c>
      <c r="AE416" s="5" t="s">
        <v>3559</v>
      </c>
      <c r="AF416" s="5" t="s">
        <v>3252</v>
      </c>
      <c r="AG416" s="6">
        <v>27178</v>
      </c>
      <c r="AH416" s="5" t="s">
        <v>49</v>
      </c>
      <c r="AI416" s="5" t="s">
        <v>103</v>
      </c>
      <c r="AJ416" s="5" t="s">
        <v>103</v>
      </c>
      <c r="AK416" s="5" t="s">
        <v>673</v>
      </c>
      <c r="AL416" s="5" t="s">
        <v>674</v>
      </c>
      <c r="AM416" s="5" t="s">
        <v>1152</v>
      </c>
      <c r="AN416" s="5" t="s">
        <v>1153</v>
      </c>
      <c r="AO416" s="5" t="s">
        <v>530</v>
      </c>
      <c r="AP416" s="5" t="s">
        <v>531</v>
      </c>
      <c r="AQ416" s="5"/>
      <c r="AR416" s="27">
        <f t="shared" si="78"/>
        <v>4</v>
      </c>
      <c r="AS416" s="27">
        <f t="shared" si="79"/>
        <v>4</v>
      </c>
      <c r="AT416" s="27">
        <f t="shared" si="80"/>
        <v>1.5</v>
      </c>
      <c r="AU416" s="27">
        <f t="shared" si="81"/>
        <v>0</v>
      </c>
      <c r="AV416" s="30">
        <f t="shared" si="82"/>
        <v>54.016438356164386</v>
      </c>
      <c r="AW416" s="5"/>
      <c r="AX416" s="17">
        <f t="shared" si="83"/>
        <v>63.516438356164386</v>
      </c>
      <c r="AY416" s="5" t="s">
        <v>4098</v>
      </c>
      <c r="AZ416" s="5" t="s">
        <v>4100</v>
      </c>
      <c r="BA416" s="5" t="s">
        <v>4105</v>
      </c>
      <c r="BD416" s="10">
        <v>0</v>
      </c>
    </row>
    <row r="417" spans="1:56">
      <c r="A417" s="1">
        <v>416</v>
      </c>
      <c r="B417" s="12" t="s">
        <v>1116</v>
      </c>
      <c r="C417" s="12" t="s">
        <v>196</v>
      </c>
      <c r="D417" s="5" t="s">
        <v>1118</v>
      </c>
      <c r="E417" s="5" t="s">
        <v>1501</v>
      </c>
      <c r="F417" s="6">
        <v>28775</v>
      </c>
      <c r="G417" s="5" t="s">
        <v>49</v>
      </c>
      <c r="H417" s="5" t="s">
        <v>103</v>
      </c>
      <c r="I417" s="5" t="s">
        <v>103</v>
      </c>
      <c r="J417" s="5" t="s">
        <v>3759</v>
      </c>
      <c r="K417" s="5" t="s">
        <v>25</v>
      </c>
      <c r="L417" s="7">
        <v>3</v>
      </c>
      <c r="M417" s="5" t="s">
        <v>38</v>
      </c>
      <c r="N417" s="6">
        <v>39428</v>
      </c>
      <c r="O417" s="8">
        <v>43090</v>
      </c>
      <c r="P417" s="9">
        <f t="shared" si="77"/>
        <v>10.032876712328767</v>
      </c>
      <c r="Q417" s="6"/>
      <c r="R417" s="6"/>
      <c r="S417" s="9">
        <f t="shared" si="86"/>
        <v>0</v>
      </c>
      <c r="T417" s="9">
        <f t="shared" si="85"/>
        <v>0</v>
      </c>
      <c r="U417" s="5"/>
      <c r="V417" s="5" t="s">
        <v>3291</v>
      </c>
      <c r="W417" s="5" t="s">
        <v>3560</v>
      </c>
      <c r="X417" s="5" t="s">
        <v>1116</v>
      </c>
      <c r="Y417" s="5" t="s">
        <v>1118</v>
      </c>
      <c r="Z417" s="5" t="s">
        <v>129</v>
      </c>
      <c r="AA417" s="5" t="s">
        <v>133</v>
      </c>
      <c r="AB417" s="5"/>
      <c r="AC417" s="5" t="s">
        <v>3561</v>
      </c>
      <c r="AD417" s="5" t="s">
        <v>273</v>
      </c>
      <c r="AE417" s="5" t="s">
        <v>3562</v>
      </c>
      <c r="AF417" s="5" t="s">
        <v>276</v>
      </c>
      <c r="AG417" s="6">
        <v>31675</v>
      </c>
      <c r="AH417" s="5" t="s">
        <v>49</v>
      </c>
      <c r="AI417" s="5" t="s">
        <v>103</v>
      </c>
      <c r="AJ417" s="5" t="s">
        <v>103</v>
      </c>
      <c r="AK417" s="5" t="s">
        <v>2579</v>
      </c>
      <c r="AL417" s="5" t="s">
        <v>2581</v>
      </c>
      <c r="AM417" s="5" t="s">
        <v>3563</v>
      </c>
      <c r="AN417" s="5" t="s">
        <v>3564</v>
      </c>
      <c r="AO417" s="5" t="s">
        <v>33</v>
      </c>
      <c r="AP417" s="5" t="s">
        <v>72</v>
      </c>
      <c r="AQ417" s="5"/>
      <c r="AR417" s="32">
        <f t="shared" si="78"/>
        <v>7</v>
      </c>
      <c r="AS417" s="32">
        <f t="shared" si="79"/>
        <v>4</v>
      </c>
      <c r="AT417" s="32">
        <f t="shared" si="80"/>
        <v>1.5</v>
      </c>
      <c r="AU417" s="32">
        <f t="shared" si="81"/>
        <v>0</v>
      </c>
      <c r="AV417" s="33">
        <f t="shared" si="82"/>
        <v>40.131506849315066</v>
      </c>
      <c r="AW417" s="5"/>
      <c r="AX417" s="2">
        <f t="shared" si="83"/>
        <v>52.631506849315066</v>
      </c>
      <c r="AY417" s="5"/>
      <c r="AZ417" s="5"/>
      <c r="BA417" s="5"/>
      <c r="BD417" s="10">
        <v>1</v>
      </c>
    </row>
    <row r="418" spans="1:56">
      <c r="A418" s="4">
        <v>417</v>
      </c>
      <c r="B418" s="5" t="s">
        <v>3565</v>
      </c>
      <c r="C418" s="5" t="s">
        <v>3224</v>
      </c>
      <c r="D418" s="5" t="s">
        <v>3566</v>
      </c>
      <c r="E418" s="5" t="s">
        <v>1966</v>
      </c>
      <c r="F418" s="6">
        <v>22511</v>
      </c>
      <c r="G418" s="5" t="s">
        <v>49</v>
      </c>
      <c r="H418" s="5" t="s">
        <v>103</v>
      </c>
      <c r="I418" s="5" t="s">
        <v>103</v>
      </c>
      <c r="J418" s="5" t="s">
        <v>3759</v>
      </c>
      <c r="K418" s="5" t="s">
        <v>214</v>
      </c>
      <c r="L418" s="7">
        <v>0</v>
      </c>
      <c r="M418" s="5" t="s">
        <v>38</v>
      </c>
      <c r="N418" s="6">
        <v>38661</v>
      </c>
      <c r="O418" s="8">
        <v>43090</v>
      </c>
      <c r="P418" s="9">
        <f t="shared" si="77"/>
        <v>12.134246575342466</v>
      </c>
      <c r="Q418" s="6">
        <v>33667</v>
      </c>
      <c r="R418" s="6">
        <v>38775</v>
      </c>
      <c r="S418" s="9">
        <f t="shared" si="86"/>
        <v>13.994520547945205</v>
      </c>
      <c r="T418" s="9">
        <f t="shared" si="85"/>
        <v>5</v>
      </c>
      <c r="U418" s="5"/>
      <c r="V418" s="5" t="s">
        <v>3567</v>
      </c>
      <c r="W418" s="5" t="s">
        <v>3568</v>
      </c>
      <c r="X418" s="5" t="s">
        <v>3532</v>
      </c>
      <c r="Y418" s="5" t="s">
        <v>3533</v>
      </c>
      <c r="Z418" s="5" t="s">
        <v>809</v>
      </c>
      <c r="AA418" s="5" t="s">
        <v>811</v>
      </c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27">
        <f t="shared" si="78"/>
        <v>7</v>
      </c>
      <c r="AS418" s="27">
        <f t="shared" si="79"/>
        <v>4</v>
      </c>
      <c r="AT418" s="27">
        <f t="shared" si="80"/>
        <v>0</v>
      </c>
      <c r="AU418" s="27">
        <f t="shared" si="81"/>
        <v>0</v>
      </c>
      <c r="AV418" s="30">
        <f t="shared" si="82"/>
        <v>53.536986301369865</v>
      </c>
      <c r="AW418" s="5"/>
      <c r="AX418" s="17">
        <f t="shared" si="83"/>
        <v>64.536986301369865</v>
      </c>
      <c r="AY418" s="5"/>
      <c r="AZ418" s="5"/>
      <c r="BA418" s="5"/>
      <c r="BD418" s="10">
        <v>0</v>
      </c>
    </row>
    <row r="419" spans="1:56">
      <c r="A419" s="1">
        <v>418</v>
      </c>
      <c r="B419" s="12" t="s">
        <v>833</v>
      </c>
      <c r="C419" s="12" t="s">
        <v>578</v>
      </c>
      <c r="D419" s="5" t="s">
        <v>835</v>
      </c>
      <c r="E419" s="5" t="s">
        <v>1649</v>
      </c>
      <c r="F419" s="6">
        <v>28410</v>
      </c>
      <c r="G419" s="5" t="s">
        <v>49</v>
      </c>
      <c r="H419" s="5" t="s">
        <v>103</v>
      </c>
      <c r="I419" s="5" t="s">
        <v>103</v>
      </c>
      <c r="J419" s="5" t="s">
        <v>24</v>
      </c>
      <c r="K419" s="5" t="s">
        <v>25</v>
      </c>
      <c r="L419" s="7">
        <v>3</v>
      </c>
      <c r="M419" s="5" t="s">
        <v>38</v>
      </c>
      <c r="N419" s="6">
        <v>40603</v>
      </c>
      <c r="O419" s="8">
        <v>43090</v>
      </c>
      <c r="P419" s="9">
        <f t="shared" si="77"/>
        <v>6.8136986301369866</v>
      </c>
      <c r="Q419" s="6"/>
      <c r="R419" s="6"/>
      <c r="S419" s="9">
        <f t="shared" si="86"/>
        <v>0</v>
      </c>
      <c r="T419" s="9">
        <f t="shared" si="85"/>
        <v>0</v>
      </c>
      <c r="U419" s="5"/>
      <c r="V419" s="5" t="s">
        <v>708</v>
      </c>
      <c r="W419" s="5" t="s">
        <v>2803</v>
      </c>
      <c r="X419" s="5" t="s">
        <v>833</v>
      </c>
      <c r="Y419" s="5" t="s">
        <v>835</v>
      </c>
      <c r="Z419" s="5" t="s">
        <v>33</v>
      </c>
      <c r="AA419" s="5" t="s">
        <v>72</v>
      </c>
      <c r="AB419" s="5"/>
      <c r="AC419" s="5" t="s">
        <v>3569</v>
      </c>
      <c r="AD419" s="5" t="s">
        <v>3570</v>
      </c>
      <c r="AE419" s="5" t="s">
        <v>3571</v>
      </c>
      <c r="AF419" s="5" t="s">
        <v>3572</v>
      </c>
      <c r="AG419" s="6">
        <v>25889</v>
      </c>
      <c r="AH419" s="5" t="s">
        <v>49</v>
      </c>
      <c r="AI419" s="5" t="s">
        <v>103</v>
      </c>
      <c r="AJ419" s="5" t="s">
        <v>103</v>
      </c>
      <c r="AK419" s="5" t="s">
        <v>581</v>
      </c>
      <c r="AL419" s="5" t="s">
        <v>743</v>
      </c>
      <c r="AM419" s="5" t="s">
        <v>3573</v>
      </c>
      <c r="AN419" s="5" t="s">
        <v>3442</v>
      </c>
      <c r="AO419" s="5" t="s">
        <v>470</v>
      </c>
      <c r="AP419" s="5" t="s">
        <v>413</v>
      </c>
      <c r="AQ419" s="5"/>
      <c r="AR419" s="32">
        <f t="shared" si="78"/>
        <v>4</v>
      </c>
      <c r="AS419" s="32">
        <f t="shared" si="79"/>
        <v>4</v>
      </c>
      <c r="AT419" s="32">
        <f t="shared" si="80"/>
        <v>1.5</v>
      </c>
      <c r="AU419" s="32">
        <f t="shared" si="81"/>
        <v>0</v>
      </c>
      <c r="AV419" s="33">
        <f t="shared" si="82"/>
        <v>27.254794520547946</v>
      </c>
      <c r="AW419" s="5"/>
      <c r="AX419" s="2">
        <f t="shared" si="83"/>
        <v>36.754794520547946</v>
      </c>
      <c r="AY419" s="5"/>
      <c r="AZ419" s="5"/>
      <c r="BA419" s="5"/>
      <c r="BD419" s="10">
        <v>1</v>
      </c>
    </row>
    <row r="420" spans="1:56">
      <c r="A420" s="4">
        <v>419</v>
      </c>
      <c r="B420" s="5" t="s">
        <v>3574</v>
      </c>
      <c r="C420" s="5" t="s">
        <v>82</v>
      </c>
      <c r="D420" s="5" t="s">
        <v>3575</v>
      </c>
      <c r="E420" s="5" t="s">
        <v>2509</v>
      </c>
      <c r="F420" s="6">
        <v>32649</v>
      </c>
      <c r="G420" s="5" t="s">
        <v>49</v>
      </c>
      <c r="H420" s="5" t="s">
        <v>103</v>
      </c>
      <c r="I420" s="5" t="s">
        <v>103</v>
      </c>
      <c r="J420" s="5" t="s">
        <v>3759</v>
      </c>
      <c r="K420" s="5" t="s">
        <v>25</v>
      </c>
      <c r="L420" s="7">
        <v>0</v>
      </c>
      <c r="M420" s="5" t="s">
        <v>38</v>
      </c>
      <c r="N420" s="6">
        <v>42394</v>
      </c>
      <c r="O420" s="8">
        <v>43090</v>
      </c>
      <c r="P420" s="9">
        <f t="shared" si="77"/>
        <v>1.9068493150684931</v>
      </c>
      <c r="Q420" s="6"/>
      <c r="R420" s="6"/>
      <c r="S420" s="9">
        <f t="shared" si="86"/>
        <v>0</v>
      </c>
      <c r="T420" s="9">
        <f t="shared" si="85"/>
        <v>0</v>
      </c>
      <c r="U420" s="5"/>
      <c r="V420" s="5" t="s">
        <v>283</v>
      </c>
      <c r="W420" s="5" t="s">
        <v>280</v>
      </c>
      <c r="X420" s="5" t="s">
        <v>3576</v>
      </c>
      <c r="Y420" s="5" t="s">
        <v>393</v>
      </c>
      <c r="Z420" s="5" t="s">
        <v>1661</v>
      </c>
      <c r="AA420" s="5" t="s">
        <v>1664</v>
      </c>
      <c r="AB420" s="5"/>
      <c r="AC420" s="5" t="s">
        <v>3577</v>
      </c>
      <c r="AD420" s="5" t="s">
        <v>3578</v>
      </c>
      <c r="AE420" s="5" t="s">
        <v>3579</v>
      </c>
      <c r="AF420" s="5" t="s">
        <v>3580</v>
      </c>
      <c r="AG420" s="6">
        <v>31447</v>
      </c>
      <c r="AH420" s="5" t="s">
        <v>49</v>
      </c>
      <c r="AI420" s="5" t="s">
        <v>103</v>
      </c>
      <c r="AJ420" s="5" t="s">
        <v>103</v>
      </c>
      <c r="AK420" s="5" t="s">
        <v>3581</v>
      </c>
      <c r="AL420" s="5" t="s">
        <v>3583</v>
      </c>
      <c r="AM420" s="5" t="s">
        <v>3582</v>
      </c>
      <c r="AN420" s="5" t="s">
        <v>3584</v>
      </c>
      <c r="AO420" s="5" t="s">
        <v>199</v>
      </c>
      <c r="AP420" s="5" t="s">
        <v>202</v>
      </c>
      <c r="AQ420" s="5"/>
      <c r="AR420" s="27">
        <f t="shared" si="78"/>
        <v>7</v>
      </c>
      <c r="AS420" s="27">
        <f t="shared" si="79"/>
        <v>4</v>
      </c>
      <c r="AT420" s="27">
        <f t="shared" si="80"/>
        <v>0</v>
      </c>
      <c r="AU420" s="27">
        <f t="shared" si="81"/>
        <v>0</v>
      </c>
      <c r="AV420" s="30">
        <f t="shared" si="82"/>
        <v>7.6273972602739724</v>
      </c>
      <c r="AW420" s="5"/>
      <c r="AX420" s="17">
        <f t="shared" si="83"/>
        <v>18.627397260273973</v>
      </c>
      <c r="AY420" s="5"/>
      <c r="AZ420" s="5"/>
      <c r="BA420" s="5"/>
      <c r="BD420" s="10">
        <v>0</v>
      </c>
    </row>
    <row r="421" spans="1:56">
      <c r="A421" s="1">
        <v>420</v>
      </c>
      <c r="B421" s="12" t="s">
        <v>3585</v>
      </c>
      <c r="C421" s="12" t="s">
        <v>3586</v>
      </c>
      <c r="D421" s="5" t="s">
        <v>3587</v>
      </c>
      <c r="E421" s="5" t="s">
        <v>3861</v>
      </c>
      <c r="F421" s="6">
        <v>30174</v>
      </c>
      <c r="G421" s="5" t="s">
        <v>49</v>
      </c>
      <c r="H421" s="5" t="s">
        <v>103</v>
      </c>
      <c r="I421" s="5" t="s">
        <v>103</v>
      </c>
      <c r="J421" s="5" t="s">
        <v>24</v>
      </c>
      <c r="K421" s="5" t="s">
        <v>25</v>
      </c>
      <c r="L421" s="7">
        <v>0</v>
      </c>
      <c r="M421" s="5" t="s">
        <v>38</v>
      </c>
      <c r="N421" s="6">
        <v>39873</v>
      </c>
      <c r="O421" s="8">
        <v>43090</v>
      </c>
      <c r="P421" s="9">
        <f t="shared" si="77"/>
        <v>8.8136986301369866</v>
      </c>
      <c r="Q421" s="6"/>
      <c r="R421" s="6"/>
      <c r="S421" s="9">
        <f t="shared" si="86"/>
        <v>0</v>
      </c>
      <c r="T421" s="9">
        <f t="shared" si="85"/>
        <v>0</v>
      </c>
      <c r="U421" s="5"/>
      <c r="V421" s="5" t="s">
        <v>197</v>
      </c>
      <c r="W421" s="5" t="s">
        <v>200</v>
      </c>
      <c r="X421" s="5" t="s">
        <v>3585</v>
      </c>
      <c r="Y421" s="5" t="s">
        <v>3587</v>
      </c>
      <c r="Z421" s="5" t="s">
        <v>542</v>
      </c>
      <c r="AA421" s="5" t="s">
        <v>545</v>
      </c>
      <c r="AB421" s="5"/>
      <c r="AC421" s="5" t="s">
        <v>3588</v>
      </c>
      <c r="AD421" s="5" t="s">
        <v>48</v>
      </c>
      <c r="AE421" s="5" t="s">
        <v>3589</v>
      </c>
      <c r="AF421" s="5" t="s">
        <v>1384</v>
      </c>
      <c r="AG421" s="6">
        <v>32382</v>
      </c>
      <c r="AH421" s="5" t="s">
        <v>670</v>
      </c>
      <c r="AI421" s="5" t="s">
        <v>671</v>
      </c>
      <c r="AJ421" s="5" t="s">
        <v>103</v>
      </c>
      <c r="AK421" s="5" t="s">
        <v>1631</v>
      </c>
      <c r="AL421" s="5" t="s">
        <v>3590</v>
      </c>
      <c r="AM421" s="5" t="s">
        <v>3588</v>
      </c>
      <c r="AN421" s="5" t="s">
        <v>3589</v>
      </c>
      <c r="AO421" s="5" t="s">
        <v>561</v>
      </c>
      <c r="AP421" s="5" t="s">
        <v>1657</v>
      </c>
      <c r="AQ421" s="5"/>
      <c r="AR421" s="32">
        <f t="shared" si="78"/>
        <v>4</v>
      </c>
      <c r="AS421" s="32">
        <f t="shared" si="79"/>
        <v>4</v>
      </c>
      <c r="AT421" s="32">
        <f t="shared" si="80"/>
        <v>0</v>
      </c>
      <c r="AU421" s="32">
        <f t="shared" si="81"/>
        <v>0</v>
      </c>
      <c r="AV421" s="33">
        <f t="shared" si="82"/>
        <v>35.254794520547946</v>
      </c>
      <c r="AW421" s="5"/>
      <c r="AX421" s="2">
        <f t="shared" si="83"/>
        <v>43.254794520547946</v>
      </c>
      <c r="AY421" s="5" t="s">
        <v>4098</v>
      </c>
      <c r="AZ421" s="5" t="s">
        <v>4100</v>
      </c>
      <c r="BA421" s="5" t="s">
        <v>4105</v>
      </c>
      <c r="BD421" s="10">
        <v>1</v>
      </c>
    </row>
    <row r="422" spans="1:56">
      <c r="A422" s="4">
        <v>421</v>
      </c>
      <c r="B422" s="5" t="s">
        <v>3591</v>
      </c>
      <c r="C422" s="5" t="s">
        <v>33</v>
      </c>
      <c r="D422" s="5" t="s">
        <v>3592</v>
      </c>
      <c r="E422" s="5" t="s">
        <v>72</v>
      </c>
      <c r="F422" s="6">
        <v>26014</v>
      </c>
      <c r="G422" s="5" t="s">
        <v>49</v>
      </c>
      <c r="H422" s="5" t="s">
        <v>103</v>
      </c>
      <c r="I422" s="5" t="s">
        <v>103</v>
      </c>
      <c r="J422" s="5" t="s">
        <v>3759</v>
      </c>
      <c r="K422" s="5" t="s">
        <v>25</v>
      </c>
      <c r="L422" s="7">
        <v>0</v>
      </c>
      <c r="M422" s="5" t="s">
        <v>38</v>
      </c>
      <c r="N422" s="6">
        <v>39813</v>
      </c>
      <c r="O422" s="8">
        <v>43090</v>
      </c>
      <c r="P422" s="9">
        <f t="shared" si="77"/>
        <v>8.9780821917808211</v>
      </c>
      <c r="Q422" s="6"/>
      <c r="R422" s="6"/>
      <c r="S422" s="9">
        <f t="shared" si="86"/>
        <v>0</v>
      </c>
      <c r="T422" s="9">
        <f t="shared" si="85"/>
        <v>0</v>
      </c>
      <c r="U422" s="5"/>
      <c r="V422" s="5" t="s">
        <v>1981</v>
      </c>
      <c r="W422" s="5" t="s">
        <v>1982</v>
      </c>
      <c r="X422" s="5" t="s">
        <v>3593</v>
      </c>
      <c r="Y422" s="5" t="s">
        <v>3594</v>
      </c>
      <c r="Z422" s="5" t="s">
        <v>3163</v>
      </c>
      <c r="AA422" s="5" t="s">
        <v>3165</v>
      </c>
      <c r="AB422" s="5"/>
      <c r="AC422" s="5" t="s">
        <v>3595</v>
      </c>
      <c r="AD422" s="5" t="s">
        <v>3596</v>
      </c>
      <c r="AE422" s="5" t="s">
        <v>3598</v>
      </c>
      <c r="AF422" s="5" t="s">
        <v>1313</v>
      </c>
      <c r="AG422" s="6">
        <v>23250</v>
      </c>
      <c r="AH422" s="5" t="s">
        <v>3597</v>
      </c>
      <c r="AI422" s="5" t="s">
        <v>3599</v>
      </c>
      <c r="AJ422" s="5" t="s">
        <v>103</v>
      </c>
      <c r="AK422" s="5" t="s">
        <v>3600</v>
      </c>
      <c r="AL422" s="5" t="s">
        <v>3601</v>
      </c>
      <c r="AM422" s="5" t="s">
        <v>3573</v>
      </c>
      <c r="AN422" s="5" t="s">
        <v>3442</v>
      </c>
      <c r="AO422" s="5" t="s">
        <v>542</v>
      </c>
      <c r="AP422" s="5" t="s">
        <v>545</v>
      </c>
      <c r="AQ422" s="5"/>
      <c r="AR422" s="27">
        <f t="shared" si="78"/>
        <v>7</v>
      </c>
      <c r="AS422" s="27">
        <f t="shared" si="79"/>
        <v>4</v>
      </c>
      <c r="AT422" s="27">
        <f t="shared" si="80"/>
        <v>0</v>
      </c>
      <c r="AU422" s="27">
        <f t="shared" si="81"/>
        <v>0</v>
      </c>
      <c r="AV422" s="30">
        <f t="shared" si="82"/>
        <v>35.912328767123284</v>
      </c>
      <c r="AW422" s="5"/>
      <c r="AX422" s="17">
        <f t="shared" si="83"/>
        <v>46.912328767123284</v>
      </c>
      <c r="AY422" s="5"/>
      <c r="AZ422" s="5"/>
      <c r="BA422" s="5"/>
      <c r="BD422" s="10">
        <v>0</v>
      </c>
    </row>
    <row r="423" spans="1:56">
      <c r="A423" s="1">
        <v>422</v>
      </c>
      <c r="B423" s="12" t="s">
        <v>3602</v>
      </c>
      <c r="C423" s="12" t="s">
        <v>3603</v>
      </c>
      <c r="D423" s="5" t="s">
        <v>1516</v>
      </c>
      <c r="E423" s="5" t="s">
        <v>3604</v>
      </c>
      <c r="F423" s="6">
        <v>29244</v>
      </c>
      <c r="G423" s="5" t="s">
        <v>36</v>
      </c>
      <c r="H423" s="5" t="s">
        <v>100</v>
      </c>
      <c r="I423" s="5" t="s">
        <v>103</v>
      </c>
      <c r="J423" s="5" t="s">
        <v>24</v>
      </c>
      <c r="K423" s="5" t="s">
        <v>25</v>
      </c>
      <c r="L423" s="7">
        <v>2</v>
      </c>
      <c r="M423" s="5" t="s">
        <v>38</v>
      </c>
      <c r="N423" s="6">
        <v>42127</v>
      </c>
      <c r="O423" s="8">
        <v>43090</v>
      </c>
      <c r="P423" s="9">
        <f t="shared" si="77"/>
        <v>2.6383561643835618</v>
      </c>
      <c r="Q423" s="6">
        <v>40720</v>
      </c>
      <c r="R423" s="6">
        <v>42126</v>
      </c>
      <c r="S423" s="9">
        <f t="shared" si="86"/>
        <v>3.8520547945205479</v>
      </c>
      <c r="T423" s="9">
        <f t="shared" si="85"/>
        <v>3.8520547945205479</v>
      </c>
      <c r="U423" s="5"/>
      <c r="V423" s="5" t="s">
        <v>2077</v>
      </c>
      <c r="W423" s="5" t="s">
        <v>2079</v>
      </c>
      <c r="X423" s="5" t="s">
        <v>40</v>
      </c>
      <c r="Y423" s="5" t="s">
        <v>58</v>
      </c>
      <c r="Z423" s="5" t="s">
        <v>1465</v>
      </c>
      <c r="AA423" s="5" t="s">
        <v>1467</v>
      </c>
      <c r="AB423" s="5"/>
      <c r="AC423" s="5" t="s">
        <v>2130</v>
      </c>
      <c r="AD423" s="5" t="s">
        <v>3843</v>
      </c>
      <c r="AE423" s="5" t="s">
        <v>1560</v>
      </c>
      <c r="AF423" s="5" t="s">
        <v>1668</v>
      </c>
      <c r="AG423" s="6">
        <v>31059</v>
      </c>
      <c r="AH423" s="5" t="s">
        <v>3844</v>
      </c>
      <c r="AI423" s="5" t="s">
        <v>3845</v>
      </c>
      <c r="AJ423" s="5" t="s">
        <v>152</v>
      </c>
      <c r="AK423" s="5" t="s">
        <v>581</v>
      </c>
      <c r="AL423" s="5" t="s">
        <v>743</v>
      </c>
      <c r="AM423" s="5" t="s">
        <v>3846</v>
      </c>
      <c r="AN423" s="5" t="s">
        <v>3847</v>
      </c>
      <c r="AO423" s="5" t="s">
        <v>842</v>
      </c>
      <c r="AP423" s="5" t="s">
        <v>3848</v>
      </c>
      <c r="AQ423" s="5"/>
      <c r="AR423" s="32">
        <f t="shared" si="78"/>
        <v>4</v>
      </c>
      <c r="AS423" s="32">
        <f t="shared" si="79"/>
        <v>4</v>
      </c>
      <c r="AT423" s="32">
        <f t="shared" si="80"/>
        <v>1</v>
      </c>
      <c r="AU423" s="32">
        <f t="shared" si="81"/>
        <v>0</v>
      </c>
      <c r="AV423" s="33">
        <f t="shared" si="82"/>
        <v>14.405479452054795</v>
      </c>
      <c r="AW423" s="5"/>
      <c r="AX423" s="2">
        <f t="shared" si="83"/>
        <v>23.405479452054795</v>
      </c>
      <c r="AY423" s="5" t="s">
        <v>4098</v>
      </c>
      <c r="AZ423" s="5" t="s">
        <v>4100</v>
      </c>
      <c r="BA423" s="5" t="s">
        <v>4113</v>
      </c>
      <c r="BD423" s="10">
        <v>1</v>
      </c>
    </row>
    <row r="424" spans="1:56">
      <c r="A424" s="4">
        <v>423</v>
      </c>
      <c r="B424" s="5" t="s">
        <v>3605</v>
      </c>
      <c r="C424" s="5" t="s">
        <v>236</v>
      </c>
      <c r="D424" s="5" t="s">
        <v>3607</v>
      </c>
      <c r="E424" s="5" t="s">
        <v>108</v>
      </c>
      <c r="F424" s="6">
        <v>27673</v>
      </c>
      <c r="G424" s="5" t="s">
        <v>3606</v>
      </c>
      <c r="H424" s="5" t="s">
        <v>3608</v>
      </c>
      <c r="I424" s="5" t="s">
        <v>103</v>
      </c>
      <c r="J424" s="5" t="s">
        <v>3757</v>
      </c>
      <c r="K424" s="5" t="s">
        <v>25</v>
      </c>
      <c r="L424" s="7">
        <v>4</v>
      </c>
      <c r="M424" s="5" t="s">
        <v>38</v>
      </c>
      <c r="N424" s="6">
        <v>37879</v>
      </c>
      <c r="O424" s="8">
        <v>43090</v>
      </c>
      <c r="P424" s="9">
        <f t="shared" si="77"/>
        <v>14.276712328767124</v>
      </c>
      <c r="Q424" s="6"/>
      <c r="R424" s="6"/>
      <c r="S424" s="9">
        <f t="shared" si="86"/>
        <v>0</v>
      </c>
      <c r="T424" s="9">
        <f t="shared" si="85"/>
        <v>0</v>
      </c>
      <c r="U424" s="5"/>
      <c r="V424" s="5" t="s">
        <v>3609</v>
      </c>
      <c r="W424" s="5" t="s">
        <v>3611</v>
      </c>
      <c r="X424" s="5" t="s">
        <v>3610</v>
      </c>
      <c r="Y424" s="5" t="s">
        <v>3612</v>
      </c>
      <c r="Z424" s="5" t="s">
        <v>851</v>
      </c>
      <c r="AA424" s="5" t="s">
        <v>853</v>
      </c>
      <c r="AB424" s="5"/>
      <c r="AC424" s="5" t="s">
        <v>3613</v>
      </c>
      <c r="AD424" s="5" t="s">
        <v>93</v>
      </c>
      <c r="AE424" s="5" t="s">
        <v>3614</v>
      </c>
      <c r="AF424" s="5" t="s">
        <v>96</v>
      </c>
      <c r="AG424" s="6">
        <v>29541</v>
      </c>
      <c r="AH424" s="5" t="s">
        <v>234</v>
      </c>
      <c r="AI424" s="5" t="s">
        <v>235</v>
      </c>
      <c r="AJ424" s="5" t="s">
        <v>103</v>
      </c>
      <c r="AK424" s="5" t="s">
        <v>39</v>
      </c>
      <c r="AL424" s="5" t="s">
        <v>55</v>
      </c>
      <c r="AM424" s="5" t="s">
        <v>3404</v>
      </c>
      <c r="AN424" s="5" t="s">
        <v>1122</v>
      </c>
      <c r="AO424" s="5" t="s">
        <v>1138</v>
      </c>
      <c r="AP424" s="5" t="s">
        <v>1141</v>
      </c>
      <c r="AQ424" s="5"/>
      <c r="AR424" s="27">
        <f t="shared" si="78"/>
        <v>8</v>
      </c>
      <c r="AS424" s="27">
        <f t="shared" si="79"/>
        <v>4</v>
      </c>
      <c r="AT424" s="27">
        <f t="shared" si="80"/>
        <v>2</v>
      </c>
      <c r="AU424" s="27">
        <f t="shared" si="81"/>
        <v>0</v>
      </c>
      <c r="AV424" s="30">
        <f t="shared" si="82"/>
        <v>57.106849315068494</v>
      </c>
      <c r="AW424" s="5"/>
      <c r="AX424" s="17">
        <f t="shared" si="83"/>
        <v>71.106849315068501</v>
      </c>
      <c r="AY424" s="5"/>
      <c r="AZ424" s="5"/>
      <c r="BA424" s="5"/>
      <c r="BD424" s="10">
        <v>0</v>
      </c>
    </row>
    <row r="425" spans="1:56">
      <c r="A425" s="1">
        <v>424</v>
      </c>
      <c r="B425" s="12" t="s">
        <v>3615</v>
      </c>
      <c r="C425" s="12" t="s">
        <v>392</v>
      </c>
      <c r="D425" s="5" t="s">
        <v>3616</v>
      </c>
      <c r="E425" s="5" t="s">
        <v>1694</v>
      </c>
      <c r="F425" s="6">
        <v>28874</v>
      </c>
      <c r="G425" s="5" t="s">
        <v>320</v>
      </c>
      <c r="H425" s="5" t="s">
        <v>321</v>
      </c>
      <c r="I425" s="5" t="s">
        <v>103</v>
      </c>
      <c r="J425" s="5" t="s">
        <v>3759</v>
      </c>
      <c r="K425" s="5" t="s">
        <v>37</v>
      </c>
      <c r="L425" s="7">
        <v>0</v>
      </c>
      <c r="M425" s="5" t="s">
        <v>38</v>
      </c>
      <c r="N425" s="6">
        <v>41211</v>
      </c>
      <c r="O425" s="8">
        <v>43090</v>
      </c>
      <c r="P425" s="9">
        <f t="shared" si="77"/>
        <v>5.1479452054794521</v>
      </c>
      <c r="Q425" s="6">
        <v>39813</v>
      </c>
      <c r="R425" s="6">
        <v>41153</v>
      </c>
      <c r="S425" s="9">
        <f t="shared" si="86"/>
        <v>3.6712328767123288</v>
      </c>
      <c r="T425" s="9">
        <f t="shared" si="85"/>
        <v>3.6712328767123288</v>
      </c>
      <c r="U425" s="5"/>
      <c r="V425" s="5" t="s">
        <v>294</v>
      </c>
      <c r="W425" s="5" t="s">
        <v>574</v>
      </c>
      <c r="X425" s="5" t="s">
        <v>3617</v>
      </c>
      <c r="Y425" s="5" t="s">
        <v>3618</v>
      </c>
      <c r="Z425" s="5" t="s">
        <v>597</v>
      </c>
      <c r="AA425" s="5" t="s">
        <v>599</v>
      </c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32">
        <f t="shared" si="78"/>
        <v>7</v>
      </c>
      <c r="AS425" s="32">
        <f t="shared" si="79"/>
        <v>2</v>
      </c>
      <c r="AT425" s="32">
        <f t="shared" si="80"/>
        <v>0</v>
      </c>
      <c r="AU425" s="32">
        <f t="shared" si="81"/>
        <v>0</v>
      </c>
      <c r="AV425" s="33">
        <f t="shared" si="82"/>
        <v>24.263013698630136</v>
      </c>
      <c r="AW425" s="5"/>
      <c r="AX425" s="2">
        <f t="shared" si="83"/>
        <v>33.263013698630132</v>
      </c>
      <c r="AY425" s="5" t="s">
        <v>4098</v>
      </c>
      <c r="AZ425" s="5" t="s">
        <v>4100</v>
      </c>
      <c r="BA425" s="5" t="s">
        <v>4105</v>
      </c>
      <c r="BD425" s="10">
        <v>1</v>
      </c>
    </row>
    <row r="426" spans="1:56">
      <c r="A426" s="4">
        <v>425</v>
      </c>
      <c r="B426" s="5" t="s">
        <v>3619</v>
      </c>
      <c r="C426" s="5" t="s">
        <v>3620</v>
      </c>
      <c r="D426" s="5" t="s">
        <v>3621</v>
      </c>
      <c r="E426" s="5" t="s">
        <v>131</v>
      </c>
      <c r="F426" s="6">
        <v>22927</v>
      </c>
      <c r="G426" s="5" t="s">
        <v>701</v>
      </c>
      <c r="H426" s="5" t="s">
        <v>702</v>
      </c>
      <c r="I426" s="5" t="s">
        <v>184</v>
      </c>
      <c r="J426" s="5" t="s">
        <v>3759</v>
      </c>
      <c r="K426" s="5" t="s">
        <v>25</v>
      </c>
      <c r="L426" s="7">
        <v>3</v>
      </c>
      <c r="M426" s="5" t="s">
        <v>38</v>
      </c>
      <c r="N426" s="6">
        <v>39428</v>
      </c>
      <c r="O426" s="8">
        <v>43090</v>
      </c>
      <c r="P426" s="9">
        <f t="shared" si="77"/>
        <v>10.032876712328767</v>
      </c>
      <c r="Q426" s="6">
        <v>31772</v>
      </c>
      <c r="R426" s="6">
        <v>39344</v>
      </c>
      <c r="S426" s="9">
        <f t="shared" si="86"/>
        <v>20.745205479452054</v>
      </c>
      <c r="T426" s="9">
        <f>MIN(10,S426)</f>
        <v>10</v>
      </c>
      <c r="U426" s="5"/>
      <c r="V426" s="5" t="s">
        <v>1116</v>
      </c>
      <c r="W426" s="5" t="s">
        <v>1118</v>
      </c>
      <c r="X426" s="5" t="s">
        <v>3622</v>
      </c>
      <c r="Y426" s="5" t="s">
        <v>3623</v>
      </c>
      <c r="Z426" s="5" t="s">
        <v>139</v>
      </c>
      <c r="AA426" s="5" t="s">
        <v>141</v>
      </c>
      <c r="AB426" s="5"/>
      <c r="AC426" s="5" t="s">
        <v>979</v>
      </c>
      <c r="AD426" s="5" t="s">
        <v>145</v>
      </c>
      <c r="AE426" s="5" t="s">
        <v>1558</v>
      </c>
      <c r="AF426" s="5" t="s">
        <v>147</v>
      </c>
      <c r="AG426" s="6">
        <v>27417</v>
      </c>
      <c r="AH426" s="5" t="s">
        <v>3624</v>
      </c>
      <c r="AI426" s="5" t="s">
        <v>3625</v>
      </c>
      <c r="AJ426" s="5" t="s">
        <v>815</v>
      </c>
      <c r="AK426" s="5" t="s">
        <v>119</v>
      </c>
      <c r="AL426" s="5" t="s">
        <v>797</v>
      </c>
      <c r="AM426" s="5" t="s">
        <v>2148</v>
      </c>
      <c r="AN426" s="5" t="s">
        <v>1447</v>
      </c>
      <c r="AO426" s="5" t="s">
        <v>29</v>
      </c>
      <c r="AP426" s="5" t="s">
        <v>62</v>
      </c>
      <c r="AQ426" s="5"/>
      <c r="AR426" s="27">
        <f t="shared" si="78"/>
        <v>7</v>
      </c>
      <c r="AS426" s="27">
        <f t="shared" si="79"/>
        <v>4</v>
      </c>
      <c r="AT426" s="27">
        <f t="shared" si="80"/>
        <v>1.5</v>
      </c>
      <c r="AU426" s="27">
        <f t="shared" si="81"/>
        <v>0</v>
      </c>
      <c r="AV426" s="30">
        <f t="shared" si="82"/>
        <v>50.131506849315066</v>
      </c>
      <c r="AW426" s="5"/>
      <c r="AX426" s="17">
        <f t="shared" si="83"/>
        <v>62.631506849315066</v>
      </c>
      <c r="AY426" s="5" t="s">
        <v>4098</v>
      </c>
      <c r="AZ426" s="5" t="s">
        <v>4101</v>
      </c>
      <c r="BA426" s="5" t="s">
        <v>4102</v>
      </c>
      <c r="BD426" s="10">
        <v>0</v>
      </c>
    </row>
    <row r="427" spans="1:56">
      <c r="A427" s="1">
        <v>426</v>
      </c>
      <c r="B427" s="12" t="s">
        <v>3626</v>
      </c>
      <c r="C427" s="12" t="s">
        <v>3482</v>
      </c>
      <c r="D427" s="5" t="s">
        <v>3628</v>
      </c>
      <c r="E427" s="5" t="s">
        <v>3483</v>
      </c>
      <c r="F427" s="6">
        <v>29887</v>
      </c>
      <c r="G427" s="5" t="s">
        <v>3627</v>
      </c>
      <c r="H427" s="5" t="s">
        <v>664</v>
      </c>
      <c r="I427" s="5" t="s">
        <v>664</v>
      </c>
      <c r="J427" s="5" t="s">
        <v>24</v>
      </c>
      <c r="K427" s="5" t="s">
        <v>25</v>
      </c>
      <c r="L427" s="7">
        <v>4</v>
      </c>
      <c r="M427" s="5" t="s">
        <v>38</v>
      </c>
      <c r="N427" s="6">
        <v>41639</v>
      </c>
      <c r="O427" s="8">
        <v>43090</v>
      </c>
      <c r="P427" s="9">
        <f t="shared" si="77"/>
        <v>3.9753424657534246</v>
      </c>
      <c r="Q427" s="6"/>
      <c r="R427" s="6"/>
      <c r="S427" s="9">
        <f t="shared" si="86"/>
        <v>0</v>
      </c>
      <c r="T427" s="9">
        <f>MIN(5,S427)</f>
        <v>0</v>
      </c>
      <c r="U427" s="5"/>
      <c r="V427" s="5" t="s">
        <v>424</v>
      </c>
      <c r="W427" s="5" t="s">
        <v>217</v>
      </c>
      <c r="X427" s="5" t="s">
        <v>3626</v>
      </c>
      <c r="Y427" s="5" t="s">
        <v>3628</v>
      </c>
      <c r="Z427" s="5" t="s">
        <v>805</v>
      </c>
      <c r="AA427" s="5" t="s">
        <v>3629</v>
      </c>
      <c r="AB427" s="5"/>
      <c r="AC427" s="5" t="s">
        <v>1699</v>
      </c>
      <c r="AD427" s="5" t="s">
        <v>816</v>
      </c>
      <c r="AE427" s="5" t="s">
        <v>1701</v>
      </c>
      <c r="AF427" s="5" t="s">
        <v>819</v>
      </c>
      <c r="AG427" s="6">
        <v>27486</v>
      </c>
      <c r="AH427" s="5" t="s">
        <v>76</v>
      </c>
      <c r="AI427" s="5" t="s">
        <v>3630</v>
      </c>
      <c r="AJ427" s="5" t="s">
        <v>103</v>
      </c>
      <c r="AK427" s="5" t="s">
        <v>3631</v>
      </c>
      <c r="AL427" s="5" t="s">
        <v>3633</v>
      </c>
      <c r="AM427" s="5" t="s">
        <v>3632</v>
      </c>
      <c r="AN427" s="5" t="s">
        <v>3634</v>
      </c>
      <c r="AO427" s="5" t="s">
        <v>331</v>
      </c>
      <c r="AP427" s="5" t="s">
        <v>334</v>
      </c>
      <c r="AQ427" s="5"/>
      <c r="AR427" s="32">
        <f t="shared" si="78"/>
        <v>4</v>
      </c>
      <c r="AS427" s="32">
        <f t="shared" si="79"/>
        <v>4</v>
      </c>
      <c r="AT427" s="32">
        <f t="shared" si="80"/>
        <v>2</v>
      </c>
      <c r="AU427" s="32">
        <f t="shared" si="81"/>
        <v>0</v>
      </c>
      <c r="AV427" s="33">
        <f t="shared" si="82"/>
        <v>15.901369863013699</v>
      </c>
      <c r="AW427" s="5"/>
      <c r="AX427" s="2">
        <f t="shared" si="83"/>
        <v>25.901369863013699</v>
      </c>
      <c r="AY427" s="5"/>
      <c r="AZ427" s="5"/>
      <c r="BA427" s="5"/>
      <c r="BD427" s="10">
        <v>1</v>
      </c>
    </row>
    <row r="428" spans="1:56">
      <c r="A428" s="4">
        <v>427</v>
      </c>
      <c r="B428" s="5" t="s">
        <v>3635</v>
      </c>
      <c r="C428" s="5" t="s">
        <v>561</v>
      </c>
      <c r="D428" s="5" t="s">
        <v>3636</v>
      </c>
      <c r="E428" s="5" t="s">
        <v>1657</v>
      </c>
      <c r="F428" s="6">
        <v>31744</v>
      </c>
      <c r="G428" s="5" t="s">
        <v>727</v>
      </c>
      <c r="H428" s="5" t="s">
        <v>728</v>
      </c>
      <c r="I428" s="5" t="s">
        <v>137</v>
      </c>
      <c r="J428" s="5" t="s">
        <v>24</v>
      </c>
      <c r="K428" s="5" t="s">
        <v>37</v>
      </c>
      <c r="L428" s="7">
        <v>0</v>
      </c>
      <c r="M428" s="5" t="s">
        <v>38</v>
      </c>
      <c r="N428" s="6">
        <v>41638</v>
      </c>
      <c r="O428" s="8">
        <v>43090</v>
      </c>
      <c r="P428" s="9">
        <f t="shared" si="77"/>
        <v>3.978082191780822</v>
      </c>
      <c r="Q428" s="6"/>
      <c r="R428" s="6"/>
      <c r="S428" s="9">
        <f t="shared" si="86"/>
        <v>0</v>
      </c>
      <c r="T428" s="9">
        <f>MIN(5,S428)</f>
        <v>0</v>
      </c>
      <c r="U428" s="5"/>
      <c r="V428" s="5" t="s">
        <v>3291</v>
      </c>
      <c r="W428" s="5" t="s">
        <v>766</v>
      </c>
      <c r="X428" s="5" t="s">
        <v>3635</v>
      </c>
      <c r="Y428" s="5" t="s">
        <v>3636</v>
      </c>
      <c r="Z428" s="5" t="s">
        <v>3637</v>
      </c>
      <c r="AA428" s="5" t="s">
        <v>3638</v>
      </c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27">
        <f t="shared" si="78"/>
        <v>4</v>
      </c>
      <c r="AS428" s="27">
        <f t="shared" si="79"/>
        <v>2</v>
      </c>
      <c r="AT428" s="27">
        <f t="shared" si="80"/>
        <v>0</v>
      </c>
      <c r="AU428" s="27">
        <f t="shared" si="81"/>
        <v>0</v>
      </c>
      <c r="AV428" s="30">
        <f t="shared" si="82"/>
        <v>15.912328767123288</v>
      </c>
      <c r="AW428" s="5"/>
      <c r="AX428" s="17">
        <f t="shared" si="83"/>
        <v>21.912328767123288</v>
      </c>
      <c r="AY428" s="5"/>
      <c r="AZ428" s="5"/>
      <c r="BA428" s="5"/>
      <c r="BD428" s="10">
        <v>0</v>
      </c>
    </row>
    <row r="429" spans="1:56">
      <c r="A429" s="1">
        <v>428</v>
      </c>
      <c r="B429" s="12" t="s">
        <v>3639</v>
      </c>
      <c r="C429" s="12" t="s">
        <v>3640</v>
      </c>
      <c r="D429" s="5" t="s">
        <v>3641</v>
      </c>
      <c r="E429" s="5" t="s">
        <v>3642</v>
      </c>
      <c r="F429" s="6">
        <v>28356</v>
      </c>
      <c r="G429" s="5" t="s">
        <v>49</v>
      </c>
      <c r="H429" s="5" t="s">
        <v>103</v>
      </c>
      <c r="I429" s="5" t="s">
        <v>103</v>
      </c>
      <c r="J429" s="5" t="s">
        <v>3759</v>
      </c>
      <c r="K429" s="5" t="s">
        <v>25</v>
      </c>
      <c r="L429" s="7">
        <v>4</v>
      </c>
      <c r="M429" s="5" t="s">
        <v>38</v>
      </c>
      <c r="N429" s="6">
        <v>41213</v>
      </c>
      <c r="O429" s="8">
        <v>43090</v>
      </c>
      <c r="P429" s="9">
        <f t="shared" si="77"/>
        <v>5.1424657534246574</v>
      </c>
      <c r="Q429" s="6"/>
      <c r="R429" s="6"/>
      <c r="S429" s="9">
        <f t="shared" si="86"/>
        <v>0</v>
      </c>
      <c r="T429" s="9">
        <f>MIN(5,S429)</f>
        <v>0</v>
      </c>
      <c r="U429" s="5"/>
      <c r="V429" s="5" t="s">
        <v>581</v>
      </c>
      <c r="W429" s="5" t="s">
        <v>743</v>
      </c>
      <c r="X429" s="5" t="s">
        <v>3643</v>
      </c>
      <c r="Y429" s="5" t="s">
        <v>3644</v>
      </c>
      <c r="Z429" s="5" t="s">
        <v>597</v>
      </c>
      <c r="AA429" s="5" t="s">
        <v>2413</v>
      </c>
      <c r="AB429" s="5"/>
      <c r="AC429" s="5" t="s">
        <v>3645</v>
      </c>
      <c r="AD429" s="5" t="s">
        <v>423</v>
      </c>
      <c r="AE429" s="5" t="s">
        <v>3646</v>
      </c>
      <c r="AF429" s="5" t="s">
        <v>1181</v>
      </c>
      <c r="AG429" s="6">
        <v>25994</v>
      </c>
      <c r="AH429" s="5" t="s">
        <v>570</v>
      </c>
      <c r="AI429" s="5" t="s">
        <v>571</v>
      </c>
      <c r="AJ429" s="5" t="s">
        <v>103</v>
      </c>
      <c r="AK429" s="5" t="s">
        <v>3291</v>
      </c>
      <c r="AL429" s="5" t="s">
        <v>766</v>
      </c>
      <c r="AM429" s="5" t="s">
        <v>485</v>
      </c>
      <c r="AN429" s="5" t="s">
        <v>488</v>
      </c>
      <c r="AO429" s="5" t="s">
        <v>145</v>
      </c>
      <c r="AP429" s="5" t="s">
        <v>147</v>
      </c>
      <c r="AQ429" s="5"/>
      <c r="AR429" s="32">
        <f t="shared" si="78"/>
        <v>7</v>
      </c>
      <c r="AS429" s="32">
        <f t="shared" si="79"/>
        <v>4</v>
      </c>
      <c r="AT429" s="32">
        <f t="shared" si="80"/>
        <v>2</v>
      </c>
      <c r="AU429" s="32">
        <f t="shared" si="81"/>
        <v>0</v>
      </c>
      <c r="AV429" s="33">
        <f t="shared" si="82"/>
        <v>20.56986301369863</v>
      </c>
      <c r="AW429" s="5"/>
      <c r="AX429" s="2">
        <f t="shared" si="83"/>
        <v>33.56986301369863</v>
      </c>
      <c r="AY429" s="5"/>
      <c r="AZ429" s="5"/>
      <c r="BA429" s="5"/>
      <c r="BD429" s="10">
        <v>1</v>
      </c>
    </row>
    <row r="430" spans="1:56">
      <c r="A430" s="4">
        <v>429</v>
      </c>
      <c r="B430" s="5" t="s">
        <v>3116</v>
      </c>
      <c r="C430" s="5" t="s">
        <v>3647</v>
      </c>
      <c r="D430" s="5" t="s">
        <v>3117</v>
      </c>
      <c r="E430" s="5" t="s">
        <v>3648</v>
      </c>
      <c r="F430" s="6">
        <v>28884</v>
      </c>
      <c r="G430" s="5" t="s">
        <v>49</v>
      </c>
      <c r="H430" s="5" t="s">
        <v>103</v>
      </c>
      <c r="I430" s="5" t="s">
        <v>103</v>
      </c>
      <c r="J430" s="5" t="s">
        <v>3759</v>
      </c>
      <c r="K430" s="5" t="s">
        <v>25</v>
      </c>
      <c r="L430" s="7">
        <v>2</v>
      </c>
      <c r="M430" s="5" t="s">
        <v>38</v>
      </c>
      <c r="N430" s="6">
        <v>41997</v>
      </c>
      <c r="O430" s="8">
        <v>43090</v>
      </c>
      <c r="P430" s="9">
        <f t="shared" si="77"/>
        <v>2.9945205479452053</v>
      </c>
      <c r="Q430" s="6"/>
      <c r="R430" s="6"/>
      <c r="S430" s="9">
        <f t="shared" si="86"/>
        <v>0</v>
      </c>
      <c r="T430" s="9">
        <f>MIN(5,S430)</f>
        <v>0</v>
      </c>
      <c r="U430" s="5"/>
      <c r="V430" s="5" t="s">
        <v>476</v>
      </c>
      <c r="W430" s="5" t="s">
        <v>478</v>
      </c>
      <c r="X430" s="5" t="s">
        <v>138</v>
      </c>
      <c r="Y430" s="5" t="s">
        <v>140</v>
      </c>
      <c r="Z430" s="5" t="s">
        <v>782</v>
      </c>
      <c r="AA430" s="5" t="s">
        <v>1127</v>
      </c>
      <c r="AB430" s="5"/>
      <c r="AC430" s="5" t="s">
        <v>2295</v>
      </c>
      <c r="AD430" s="5" t="s">
        <v>782</v>
      </c>
      <c r="AE430" s="5" t="s">
        <v>2296</v>
      </c>
      <c r="AF430" s="5" t="s">
        <v>1127</v>
      </c>
      <c r="AG430" s="6">
        <v>31800</v>
      </c>
      <c r="AH430" s="5" t="s">
        <v>49</v>
      </c>
      <c r="AI430" s="5" t="s">
        <v>103</v>
      </c>
      <c r="AJ430" s="5" t="s">
        <v>103</v>
      </c>
      <c r="AK430" s="5" t="s">
        <v>3004</v>
      </c>
      <c r="AL430" s="5" t="s">
        <v>3005</v>
      </c>
      <c r="AM430" s="5" t="s">
        <v>2423</v>
      </c>
      <c r="AN430" s="5" t="s">
        <v>2425</v>
      </c>
      <c r="AO430" s="5" t="s">
        <v>823</v>
      </c>
      <c r="AP430" s="5" t="s">
        <v>960</v>
      </c>
      <c r="AQ430" s="5"/>
      <c r="AR430" s="27">
        <f t="shared" si="78"/>
        <v>7</v>
      </c>
      <c r="AS430" s="27">
        <f t="shared" si="79"/>
        <v>4</v>
      </c>
      <c r="AT430" s="27">
        <f t="shared" si="80"/>
        <v>1</v>
      </c>
      <c r="AU430" s="27">
        <f t="shared" si="81"/>
        <v>0</v>
      </c>
      <c r="AV430" s="30">
        <f t="shared" si="82"/>
        <v>11.978082191780821</v>
      </c>
      <c r="AW430" s="5"/>
      <c r="AX430" s="17">
        <f t="shared" si="83"/>
        <v>23.978082191780821</v>
      </c>
      <c r="AY430" s="5"/>
      <c r="AZ430" s="5"/>
      <c r="BA430" s="5"/>
      <c r="BD430" s="10">
        <v>0</v>
      </c>
    </row>
    <row r="431" spans="1:56">
      <c r="A431" s="1">
        <v>430</v>
      </c>
      <c r="B431" s="12" t="s">
        <v>3649</v>
      </c>
      <c r="C431" s="12" t="s">
        <v>29</v>
      </c>
      <c r="D431" s="5" t="s">
        <v>3650</v>
      </c>
      <c r="E431" s="5" t="s">
        <v>62</v>
      </c>
      <c r="F431" s="6">
        <v>28057</v>
      </c>
      <c r="G431" s="5" t="s">
        <v>76</v>
      </c>
      <c r="H431" s="5" t="s">
        <v>102</v>
      </c>
      <c r="I431" s="5" t="s">
        <v>103</v>
      </c>
      <c r="J431" s="5" t="s">
        <v>3759</v>
      </c>
      <c r="K431" s="5" t="s">
        <v>25</v>
      </c>
      <c r="L431" s="7">
        <v>1</v>
      </c>
      <c r="M431" s="5" t="s">
        <v>38</v>
      </c>
      <c r="N431" s="6">
        <v>40486</v>
      </c>
      <c r="O431" s="8">
        <v>43090</v>
      </c>
      <c r="P431" s="9">
        <f t="shared" si="77"/>
        <v>7.1342465753424653</v>
      </c>
      <c r="Q431" s="6">
        <v>36162</v>
      </c>
      <c r="R431" s="6">
        <v>40486</v>
      </c>
      <c r="S431" s="9">
        <f t="shared" si="86"/>
        <v>11.846575342465753</v>
      </c>
      <c r="T431" s="9">
        <f>MIN(10,S431)</f>
        <v>10</v>
      </c>
      <c r="U431" s="5"/>
      <c r="V431" s="5" t="s">
        <v>353</v>
      </c>
      <c r="W431" s="5" t="s">
        <v>355</v>
      </c>
      <c r="X431" s="5" t="s">
        <v>3649</v>
      </c>
      <c r="Y431" s="5" t="s">
        <v>3650</v>
      </c>
      <c r="Z431" s="5" t="s">
        <v>145</v>
      </c>
      <c r="AA431" s="5" t="s">
        <v>147</v>
      </c>
      <c r="AB431" s="5"/>
      <c r="AC431" s="5" t="s">
        <v>3651</v>
      </c>
      <c r="AD431" s="5" t="s">
        <v>39</v>
      </c>
      <c r="AE431" s="5" t="s">
        <v>3653</v>
      </c>
      <c r="AF431" s="5" t="s">
        <v>55</v>
      </c>
      <c r="AG431" s="6">
        <v>27961</v>
      </c>
      <c r="AH431" s="5" t="s">
        <v>3652</v>
      </c>
      <c r="AI431" s="5" t="s">
        <v>3654</v>
      </c>
      <c r="AJ431" s="5" t="s">
        <v>103</v>
      </c>
      <c r="AK431" s="5" t="s">
        <v>3655</v>
      </c>
      <c r="AL431" s="5" t="s">
        <v>3656</v>
      </c>
      <c r="AM431" s="5" t="s">
        <v>1669</v>
      </c>
      <c r="AN431" s="5" t="s">
        <v>398</v>
      </c>
      <c r="AO431" s="5" t="s">
        <v>410</v>
      </c>
      <c r="AP431" s="5" t="s">
        <v>413</v>
      </c>
      <c r="AQ431" s="5"/>
      <c r="AR431" s="32">
        <f t="shared" si="78"/>
        <v>7</v>
      </c>
      <c r="AS431" s="32">
        <f t="shared" si="79"/>
        <v>4</v>
      </c>
      <c r="AT431" s="32">
        <f t="shared" si="80"/>
        <v>0.5</v>
      </c>
      <c r="AU431" s="32">
        <f t="shared" si="81"/>
        <v>0</v>
      </c>
      <c r="AV431" s="33">
        <f t="shared" si="82"/>
        <v>38.536986301369865</v>
      </c>
      <c r="AW431" s="5"/>
      <c r="AX431" s="2">
        <f t="shared" si="83"/>
        <v>50.036986301369865</v>
      </c>
      <c r="AY431" s="5" t="s">
        <v>4098</v>
      </c>
      <c r="AZ431" s="5" t="s">
        <v>4100</v>
      </c>
      <c r="BA431" s="5" t="s">
        <v>4105</v>
      </c>
      <c r="BD431" s="10">
        <v>1</v>
      </c>
    </row>
    <row r="432" spans="1:56">
      <c r="A432" s="4">
        <v>431</v>
      </c>
      <c r="B432" s="5" t="s">
        <v>2045</v>
      </c>
      <c r="C432" s="5" t="s">
        <v>1661</v>
      </c>
      <c r="D432" s="5" t="s">
        <v>2046</v>
      </c>
      <c r="E432" s="5" t="s">
        <v>1664</v>
      </c>
      <c r="F432" s="6">
        <v>25957</v>
      </c>
      <c r="G432" s="5" t="s">
        <v>49</v>
      </c>
      <c r="H432" s="5" t="s">
        <v>103</v>
      </c>
      <c r="I432" s="5" t="s">
        <v>103</v>
      </c>
      <c r="J432" s="5" t="s">
        <v>24</v>
      </c>
      <c r="K432" s="5" t="s">
        <v>25</v>
      </c>
      <c r="L432" s="7">
        <v>2</v>
      </c>
      <c r="M432" s="5" t="s">
        <v>38</v>
      </c>
      <c r="N432" s="6">
        <v>40178</v>
      </c>
      <c r="O432" s="8">
        <v>43090</v>
      </c>
      <c r="P432" s="9">
        <f t="shared" si="77"/>
        <v>7.978082191780822</v>
      </c>
      <c r="Q432" s="6">
        <v>37258</v>
      </c>
      <c r="R432" s="6">
        <v>40177</v>
      </c>
      <c r="S432" s="9">
        <f t="shared" si="86"/>
        <v>7.9972602739726026</v>
      </c>
      <c r="T432" s="9">
        <f>MIN(10,S432)</f>
        <v>7.9972602739726026</v>
      </c>
      <c r="U432" s="5"/>
      <c r="V432" s="5" t="s">
        <v>300</v>
      </c>
      <c r="W432" s="5" t="s">
        <v>302</v>
      </c>
      <c r="X432" s="5" t="s">
        <v>3657</v>
      </c>
      <c r="Y432" s="5" t="s">
        <v>3658</v>
      </c>
      <c r="Z432" s="5" t="s">
        <v>331</v>
      </c>
      <c r="AA432" s="5" t="s">
        <v>334</v>
      </c>
      <c r="AB432" s="5"/>
      <c r="AC432" s="5" t="s">
        <v>32</v>
      </c>
      <c r="AD432" s="5" t="s">
        <v>1008</v>
      </c>
      <c r="AE432" s="5" t="s">
        <v>69</v>
      </c>
      <c r="AF432" s="5" t="s">
        <v>3659</v>
      </c>
      <c r="AG432" s="6">
        <v>25317</v>
      </c>
      <c r="AH432" s="5" t="s">
        <v>49</v>
      </c>
      <c r="AI432" s="5" t="s">
        <v>103</v>
      </c>
      <c r="AJ432" s="5" t="s">
        <v>103</v>
      </c>
      <c r="AK432" s="5" t="s">
        <v>1043</v>
      </c>
      <c r="AL432" s="5" t="s">
        <v>2146</v>
      </c>
      <c r="AM432" s="5" t="s">
        <v>3660</v>
      </c>
      <c r="AN432" s="5" t="s">
        <v>3662</v>
      </c>
      <c r="AO432" s="5" t="s">
        <v>3661</v>
      </c>
      <c r="AP432" s="5" t="s">
        <v>3663</v>
      </c>
      <c r="AQ432" s="5"/>
      <c r="AR432" s="27">
        <f t="shared" si="78"/>
        <v>4</v>
      </c>
      <c r="AS432" s="27">
        <f t="shared" si="79"/>
        <v>4</v>
      </c>
      <c r="AT432" s="27">
        <f t="shared" si="80"/>
        <v>1</v>
      </c>
      <c r="AU432" s="27">
        <f t="shared" si="81"/>
        <v>0</v>
      </c>
      <c r="AV432" s="30">
        <f t="shared" si="82"/>
        <v>39.909589041095892</v>
      </c>
      <c r="AW432" s="5"/>
      <c r="AX432" s="17">
        <f t="shared" si="83"/>
        <v>48.909589041095892</v>
      </c>
      <c r="AY432" s="5"/>
      <c r="AZ432" s="5"/>
      <c r="BA432" s="5"/>
      <c r="BD432" s="10">
        <v>0</v>
      </c>
    </row>
    <row r="433" spans="1:56">
      <c r="A433" s="1">
        <v>432</v>
      </c>
      <c r="B433" s="12" t="s">
        <v>3022</v>
      </c>
      <c r="C433" s="12" t="s">
        <v>3664</v>
      </c>
      <c r="D433" s="5" t="s">
        <v>3023</v>
      </c>
      <c r="E433" s="5" t="s">
        <v>3666</v>
      </c>
      <c r="F433" s="6">
        <v>30376</v>
      </c>
      <c r="G433" s="5" t="s">
        <v>3665</v>
      </c>
      <c r="H433" s="5" t="s">
        <v>3667</v>
      </c>
      <c r="I433" s="5" t="s">
        <v>964</v>
      </c>
      <c r="J433" s="5" t="s">
        <v>24</v>
      </c>
      <c r="K433" s="5" t="s">
        <v>25</v>
      </c>
      <c r="L433" s="7">
        <v>1</v>
      </c>
      <c r="M433" s="5" t="s">
        <v>38</v>
      </c>
      <c r="N433" s="6">
        <v>40981</v>
      </c>
      <c r="O433" s="8">
        <v>43090</v>
      </c>
      <c r="P433" s="9">
        <f t="shared" si="77"/>
        <v>5.7780821917808218</v>
      </c>
      <c r="Q433" s="6"/>
      <c r="R433" s="6"/>
      <c r="S433" s="9">
        <f t="shared" si="86"/>
        <v>0</v>
      </c>
      <c r="T433" s="9">
        <f>MIN(5,S433)</f>
        <v>0</v>
      </c>
      <c r="U433" s="5"/>
      <c r="V433" s="5" t="s">
        <v>562</v>
      </c>
      <c r="W433" s="5" t="s">
        <v>564</v>
      </c>
      <c r="X433" s="5" t="s">
        <v>3668</v>
      </c>
      <c r="Y433" s="5" t="s">
        <v>3670</v>
      </c>
      <c r="Z433" s="5" t="s">
        <v>3669</v>
      </c>
      <c r="AA433" s="5" t="s">
        <v>3671</v>
      </c>
      <c r="AB433" s="5"/>
      <c r="AC433" s="5" t="s">
        <v>3672</v>
      </c>
      <c r="AD433" s="5" t="s">
        <v>139</v>
      </c>
      <c r="AE433" s="5" t="s">
        <v>3673</v>
      </c>
      <c r="AF433" s="5" t="s">
        <v>141</v>
      </c>
      <c r="AG433" s="6">
        <v>32347</v>
      </c>
      <c r="AH433" s="5" t="s">
        <v>3665</v>
      </c>
      <c r="AI433" s="5" t="s">
        <v>3667</v>
      </c>
      <c r="AJ433" s="5" t="s">
        <v>964</v>
      </c>
      <c r="AK433" s="5" t="s">
        <v>3674</v>
      </c>
      <c r="AL433" s="5" t="s">
        <v>3676</v>
      </c>
      <c r="AM433" s="5" t="s">
        <v>3675</v>
      </c>
      <c r="AN433" s="5" t="s">
        <v>3677</v>
      </c>
      <c r="AO433" s="5" t="s">
        <v>1465</v>
      </c>
      <c r="AP433" s="5" t="s">
        <v>1467</v>
      </c>
      <c r="AQ433" s="5"/>
      <c r="AR433" s="32">
        <f t="shared" si="78"/>
        <v>4</v>
      </c>
      <c r="AS433" s="32">
        <f t="shared" si="79"/>
        <v>4</v>
      </c>
      <c r="AT433" s="32">
        <f t="shared" si="80"/>
        <v>0.5</v>
      </c>
      <c r="AU433" s="32">
        <f t="shared" si="81"/>
        <v>0</v>
      </c>
      <c r="AV433" s="33">
        <f t="shared" si="82"/>
        <v>23.112328767123287</v>
      </c>
      <c r="AW433" s="5"/>
      <c r="AX433" s="2">
        <f t="shared" si="83"/>
        <v>31.612328767123287</v>
      </c>
      <c r="AY433" s="5" t="s">
        <v>4098</v>
      </c>
      <c r="AZ433" s="5" t="s">
        <v>4100</v>
      </c>
      <c r="BA433" s="5" t="s">
        <v>4105</v>
      </c>
      <c r="BD433" s="10">
        <v>1</v>
      </c>
    </row>
    <row r="434" spans="1:56">
      <c r="A434" s="4">
        <v>433</v>
      </c>
      <c r="B434" s="5" t="s">
        <v>3678</v>
      </c>
      <c r="C434" s="5" t="s">
        <v>3679</v>
      </c>
      <c r="D434" s="5" t="s">
        <v>3681</v>
      </c>
      <c r="E434" s="5" t="s">
        <v>3682</v>
      </c>
      <c r="F434" s="6">
        <v>24939</v>
      </c>
      <c r="G434" s="5" t="s">
        <v>3680</v>
      </c>
      <c r="H434" s="5" t="s">
        <v>3683</v>
      </c>
      <c r="I434" s="5" t="s">
        <v>3783</v>
      </c>
      <c r="J434" s="5" t="s">
        <v>3759</v>
      </c>
      <c r="K434" s="5" t="s">
        <v>25</v>
      </c>
      <c r="L434" s="7">
        <v>3</v>
      </c>
      <c r="M434" s="5" t="s">
        <v>863</v>
      </c>
      <c r="N434" s="6">
        <v>40178</v>
      </c>
      <c r="O434" s="8">
        <v>43090</v>
      </c>
      <c r="P434" s="9">
        <f t="shared" si="77"/>
        <v>7.978082191780822</v>
      </c>
      <c r="Q434" s="6">
        <v>34581</v>
      </c>
      <c r="R434" s="6">
        <v>40178</v>
      </c>
      <c r="S434" s="9">
        <f t="shared" si="86"/>
        <v>15.334246575342465</v>
      </c>
      <c r="T434" s="9">
        <f>MIN(5,S434)</f>
        <v>5</v>
      </c>
      <c r="U434" s="5"/>
      <c r="V434" s="11" t="s">
        <v>314</v>
      </c>
      <c r="W434" s="5" t="s">
        <v>1187</v>
      </c>
      <c r="X434" s="5" t="s">
        <v>3684</v>
      </c>
      <c r="Y434" s="5" t="s">
        <v>3686</v>
      </c>
      <c r="Z434" s="5" t="s">
        <v>3685</v>
      </c>
      <c r="AA434" s="5" t="s">
        <v>3687</v>
      </c>
      <c r="AB434" s="5"/>
      <c r="AC434" s="5" t="s">
        <v>3688</v>
      </c>
      <c r="AD434" s="5" t="s">
        <v>2066</v>
      </c>
      <c r="AE434" s="5" t="s">
        <v>3689</v>
      </c>
      <c r="AF434" s="5" t="s">
        <v>3690</v>
      </c>
      <c r="AG434" s="6">
        <v>25482</v>
      </c>
      <c r="AH434" s="5" t="s">
        <v>1173</v>
      </c>
      <c r="AI434" s="5" t="s">
        <v>667</v>
      </c>
      <c r="AJ434" s="5" t="s">
        <v>667</v>
      </c>
      <c r="AK434" s="5" t="s">
        <v>555</v>
      </c>
      <c r="AL434" s="5" t="s">
        <v>517</v>
      </c>
      <c r="AM434" s="5" t="s">
        <v>3691</v>
      </c>
      <c r="AN434" s="5" t="s">
        <v>3692</v>
      </c>
      <c r="AO434" s="5" t="s">
        <v>2193</v>
      </c>
      <c r="AP434" s="5" t="s">
        <v>923</v>
      </c>
      <c r="AQ434" s="5"/>
      <c r="AR434" s="27">
        <f t="shared" si="78"/>
        <v>7</v>
      </c>
      <c r="AS434" s="27">
        <f t="shared" si="79"/>
        <v>4</v>
      </c>
      <c r="AT434" s="27">
        <f t="shared" si="80"/>
        <v>1.5</v>
      </c>
      <c r="AU434" s="27">
        <f t="shared" si="81"/>
        <v>2</v>
      </c>
      <c r="AV434" s="30">
        <f t="shared" si="82"/>
        <v>36.912328767123284</v>
      </c>
      <c r="AW434" s="5"/>
      <c r="AX434" s="17">
        <f t="shared" si="83"/>
        <v>51.412328767123284</v>
      </c>
      <c r="AY434" s="5"/>
      <c r="AZ434" s="5"/>
      <c r="BA434" s="5"/>
      <c r="BD434" s="10">
        <v>0</v>
      </c>
    </row>
    <row r="435" spans="1:56">
      <c r="A435" s="1">
        <v>434</v>
      </c>
      <c r="B435" s="12" t="s">
        <v>2295</v>
      </c>
      <c r="C435" s="12" t="s">
        <v>561</v>
      </c>
      <c r="D435" s="5" t="s">
        <v>2296</v>
      </c>
      <c r="E435" s="5" t="s">
        <v>1657</v>
      </c>
      <c r="F435" s="6">
        <v>28018</v>
      </c>
      <c r="G435" s="5" t="s">
        <v>49</v>
      </c>
      <c r="H435" s="5" t="s">
        <v>103</v>
      </c>
      <c r="I435" s="5" t="s">
        <v>103</v>
      </c>
      <c r="J435" s="5" t="s">
        <v>24</v>
      </c>
      <c r="K435" s="5" t="s">
        <v>25</v>
      </c>
      <c r="L435" s="7">
        <v>0</v>
      </c>
      <c r="M435" s="5" t="s">
        <v>38</v>
      </c>
      <c r="N435" s="6">
        <v>42127</v>
      </c>
      <c r="O435" s="8">
        <v>43090</v>
      </c>
      <c r="P435" s="9">
        <f t="shared" si="77"/>
        <v>2.6383561643835618</v>
      </c>
      <c r="Q435" s="6"/>
      <c r="R435" s="6"/>
      <c r="S435" s="9">
        <f t="shared" si="86"/>
        <v>0</v>
      </c>
      <c r="T435" s="9">
        <f>MIN(5,S435)</f>
        <v>0</v>
      </c>
      <c r="U435" s="5"/>
      <c r="V435" s="5" t="s">
        <v>28</v>
      </c>
      <c r="W435" s="5" t="s">
        <v>54</v>
      </c>
      <c r="X435" s="5" t="s">
        <v>3826</v>
      </c>
      <c r="Y435" s="5" t="s">
        <v>3827</v>
      </c>
      <c r="Z435" s="5" t="s">
        <v>3849</v>
      </c>
      <c r="AA435" s="5" t="s">
        <v>3828</v>
      </c>
      <c r="AB435" s="5"/>
      <c r="AC435" s="5" t="s">
        <v>3829</v>
      </c>
      <c r="AD435" s="5" t="s">
        <v>294</v>
      </c>
      <c r="AE435" s="5" t="s">
        <v>3830</v>
      </c>
      <c r="AF435" s="5" t="s">
        <v>574</v>
      </c>
      <c r="AG435" s="6">
        <v>26699</v>
      </c>
      <c r="AH435" s="5" t="s">
        <v>3831</v>
      </c>
      <c r="AI435" s="5" t="s">
        <v>3832</v>
      </c>
      <c r="AJ435" s="5" t="s">
        <v>3073</v>
      </c>
      <c r="AK435" s="5" t="s">
        <v>780</v>
      </c>
      <c r="AL435" s="5" t="s">
        <v>784</v>
      </c>
      <c r="AM435" s="5" t="s">
        <v>3829</v>
      </c>
      <c r="AN435" s="5" t="s">
        <v>3830</v>
      </c>
      <c r="AO435" s="5" t="s">
        <v>756</v>
      </c>
      <c r="AP435" s="5" t="s">
        <v>754</v>
      </c>
      <c r="AQ435" s="5"/>
      <c r="AR435" s="32">
        <f t="shared" si="78"/>
        <v>4</v>
      </c>
      <c r="AS435" s="32">
        <f t="shared" si="79"/>
        <v>4</v>
      </c>
      <c r="AT435" s="32">
        <f t="shared" si="80"/>
        <v>0</v>
      </c>
      <c r="AU435" s="32">
        <f t="shared" si="81"/>
        <v>0</v>
      </c>
      <c r="AV435" s="33">
        <f t="shared" si="82"/>
        <v>10.553424657534247</v>
      </c>
      <c r="AW435" s="5"/>
      <c r="AX435" s="2">
        <f t="shared" si="83"/>
        <v>18.553424657534247</v>
      </c>
      <c r="AY435" s="5" t="s">
        <v>4098</v>
      </c>
      <c r="AZ435" s="5" t="s">
        <v>4101</v>
      </c>
      <c r="BA435" s="5" t="s">
        <v>4102</v>
      </c>
      <c r="BD435" s="10">
        <v>1</v>
      </c>
    </row>
    <row r="436" spans="1:56">
      <c r="A436" s="4">
        <v>435</v>
      </c>
      <c r="B436" s="5" t="s">
        <v>3693</v>
      </c>
      <c r="C436" s="5" t="s">
        <v>1270</v>
      </c>
      <c r="D436" s="5" t="s">
        <v>3694</v>
      </c>
      <c r="E436" s="5" t="s">
        <v>1272</v>
      </c>
      <c r="F436" s="6">
        <v>32352</v>
      </c>
      <c r="G436" s="5" t="s">
        <v>49</v>
      </c>
      <c r="H436" s="5" t="s">
        <v>103</v>
      </c>
      <c r="I436" s="5" t="s">
        <v>103</v>
      </c>
      <c r="J436" s="5" t="s">
        <v>3759</v>
      </c>
      <c r="K436" s="5" t="s">
        <v>25</v>
      </c>
      <c r="L436" s="7">
        <v>1</v>
      </c>
      <c r="M436" s="5" t="s">
        <v>38</v>
      </c>
      <c r="N436" s="6">
        <v>42668</v>
      </c>
      <c r="O436" s="8">
        <v>43090</v>
      </c>
      <c r="P436" s="9">
        <f t="shared" si="77"/>
        <v>1.1561643835616437</v>
      </c>
      <c r="Q436" s="6"/>
      <c r="R436" s="6"/>
      <c r="S436" s="9">
        <f t="shared" si="86"/>
        <v>0</v>
      </c>
      <c r="T436" s="9">
        <f>MIN(5,S436)</f>
        <v>0</v>
      </c>
      <c r="U436" s="5"/>
      <c r="V436" s="5" t="s">
        <v>780</v>
      </c>
      <c r="W436" s="5" t="s">
        <v>3696</v>
      </c>
      <c r="X436" s="5" t="s">
        <v>2962</v>
      </c>
      <c r="Y436" s="5" t="s">
        <v>3697</v>
      </c>
      <c r="Z436" s="5" t="s">
        <v>3695</v>
      </c>
      <c r="AA436" s="5" t="s">
        <v>3698</v>
      </c>
      <c r="AB436" s="5"/>
      <c r="AC436" s="5" t="s">
        <v>3699</v>
      </c>
      <c r="AD436" s="5" t="s">
        <v>220</v>
      </c>
      <c r="AE436" s="5" t="s">
        <v>3533</v>
      </c>
      <c r="AF436" s="5" t="s">
        <v>1841</v>
      </c>
      <c r="AG436" s="6">
        <v>31254</v>
      </c>
      <c r="AH436" s="5" t="s">
        <v>49</v>
      </c>
      <c r="AI436" s="5" t="s">
        <v>103</v>
      </c>
      <c r="AJ436" s="5" t="s">
        <v>103</v>
      </c>
      <c r="AK436" s="5" t="s">
        <v>476</v>
      </c>
      <c r="AL436" s="5" t="s">
        <v>478</v>
      </c>
      <c r="AM436" s="5" t="s">
        <v>3700</v>
      </c>
      <c r="AN436" s="5" t="s">
        <v>3701</v>
      </c>
      <c r="AO436" s="5" t="s">
        <v>33</v>
      </c>
      <c r="AP436" s="5" t="s">
        <v>72</v>
      </c>
      <c r="AQ436" s="5"/>
      <c r="AR436" s="27">
        <f t="shared" si="78"/>
        <v>7</v>
      </c>
      <c r="AS436" s="27">
        <f t="shared" si="79"/>
        <v>4</v>
      </c>
      <c r="AT436" s="27">
        <f t="shared" si="80"/>
        <v>0.5</v>
      </c>
      <c r="AU436" s="27">
        <f t="shared" si="81"/>
        <v>0</v>
      </c>
      <c r="AV436" s="30">
        <f t="shared" si="82"/>
        <v>4.624657534246575</v>
      </c>
      <c r="AW436" s="5"/>
      <c r="AX436" s="17">
        <f t="shared" si="83"/>
        <v>16.124657534246573</v>
      </c>
      <c r="AY436" s="5"/>
      <c r="AZ436" s="5"/>
      <c r="BA436" s="5"/>
      <c r="BD436" s="10">
        <v>0</v>
      </c>
    </row>
    <row r="437" spans="1:56">
      <c r="A437" s="1">
        <v>436</v>
      </c>
      <c r="B437" s="12" t="s">
        <v>1588</v>
      </c>
      <c r="C437" s="12" t="s">
        <v>3702</v>
      </c>
      <c r="D437" s="5" t="s">
        <v>3703</v>
      </c>
      <c r="E437" s="5" t="s">
        <v>3704</v>
      </c>
      <c r="F437" s="6">
        <v>29931</v>
      </c>
      <c r="G437" s="5" t="s">
        <v>638</v>
      </c>
      <c r="H437" s="5" t="s">
        <v>1471</v>
      </c>
      <c r="I437" s="5" t="s">
        <v>103</v>
      </c>
      <c r="J437" s="5" t="s">
        <v>24</v>
      </c>
      <c r="K437" s="5" t="s">
        <v>37</v>
      </c>
      <c r="L437" s="7">
        <v>0</v>
      </c>
      <c r="M437" s="5" t="s">
        <v>38</v>
      </c>
      <c r="N437" s="6">
        <v>42134</v>
      </c>
      <c r="O437" s="8">
        <v>43090</v>
      </c>
      <c r="P437" s="9">
        <f t="shared" si="77"/>
        <v>2.6191780821917807</v>
      </c>
      <c r="Q437" s="6"/>
      <c r="R437" s="6"/>
      <c r="S437" s="9">
        <f t="shared" si="86"/>
        <v>0</v>
      </c>
      <c r="T437" s="9">
        <f>MIN(5,S437)</f>
        <v>0</v>
      </c>
      <c r="U437" s="5"/>
      <c r="V437" s="5" t="s">
        <v>424</v>
      </c>
      <c r="W437" s="5" t="s">
        <v>217</v>
      </c>
      <c r="X437" s="5" t="s">
        <v>3850</v>
      </c>
      <c r="Y437" s="5" t="s">
        <v>3851</v>
      </c>
      <c r="Z437" s="5" t="s">
        <v>244</v>
      </c>
      <c r="AA437" s="5" t="s">
        <v>3852</v>
      </c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32">
        <f t="shared" si="78"/>
        <v>4</v>
      </c>
      <c r="AS437" s="32">
        <f t="shared" si="79"/>
        <v>2</v>
      </c>
      <c r="AT437" s="32">
        <f t="shared" si="80"/>
        <v>0</v>
      </c>
      <c r="AU437" s="32">
        <f t="shared" si="81"/>
        <v>0</v>
      </c>
      <c r="AV437" s="33">
        <f t="shared" si="82"/>
        <v>10.476712328767123</v>
      </c>
      <c r="AW437" s="5"/>
      <c r="AX437" s="2">
        <f t="shared" si="83"/>
        <v>16.476712328767121</v>
      </c>
      <c r="AY437" s="5"/>
      <c r="AZ437" s="5"/>
      <c r="BA437" s="5"/>
      <c r="BD437" s="10">
        <v>1</v>
      </c>
    </row>
    <row r="438" spans="1:56">
      <c r="A438" s="4">
        <v>437</v>
      </c>
      <c r="B438" s="5" t="s">
        <v>1116</v>
      </c>
      <c r="C438" s="5" t="s">
        <v>476</v>
      </c>
      <c r="D438" s="5" t="s">
        <v>1118</v>
      </c>
      <c r="E438" s="5" t="s">
        <v>478</v>
      </c>
      <c r="F438" s="6">
        <v>29152</v>
      </c>
      <c r="G438" s="5" t="s">
        <v>49</v>
      </c>
      <c r="H438" s="5" t="s">
        <v>103</v>
      </c>
      <c r="I438" s="5" t="s">
        <v>103</v>
      </c>
      <c r="J438" s="5" t="s">
        <v>24</v>
      </c>
      <c r="K438" s="5" t="s">
        <v>25</v>
      </c>
      <c r="L438" s="7">
        <v>2</v>
      </c>
      <c r="M438" s="5" t="s">
        <v>26</v>
      </c>
      <c r="N438" s="6">
        <v>40980</v>
      </c>
      <c r="O438" s="8">
        <v>43090</v>
      </c>
      <c r="P438" s="9">
        <f t="shared" si="77"/>
        <v>5.7808219178082192</v>
      </c>
      <c r="Q438" s="6">
        <v>38346</v>
      </c>
      <c r="R438" s="6">
        <v>40979</v>
      </c>
      <c r="S438" s="9">
        <f t="shared" si="86"/>
        <v>7.2136986301369861</v>
      </c>
      <c r="T438" s="9">
        <f>MIN(10,S438)</f>
        <v>7.2136986301369861</v>
      </c>
      <c r="U438" s="5"/>
      <c r="V438" s="5" t="s">
        <v>105</v>
      </c>
      <c r="W438" s="5" t="s">
        <v>108</v>
      </c>
      <c r="X438" s="5" t="s">
        <v>3563</v>
      </c>
      <c r="Y438" s="5" t="s">
        <v>3564</v>
      </c>
      <c r="Z438" s="5" t="s">
        <v>597</v>
      </c>
      <c r="AA438" s="5" t="s">
        <v>599</v>
      </c>
      <c r="AB438" s="5"/>
      <c r="AC438" s="5" t="s">
        <v>980</v>
      </c>
      <c r="AD438" s="5" t="s">
        <v>3705</v>
      </c>
      <c r="AE438" s="5" t="s">
        <v>982</v>
      </c>
      <c r="AF438" s="5" t="s">
        <v>3706</v>
      </c>
      <c r="AG438" s="6">
        <v>29866</v>
      </c>
      <c r="AH438" s="5" t="s">
        <v>49</v>
      </c>
      <c r="AI438" s="5" t="s">
        <v>103</v>
      </c>
      <c r="AJ438" s="5" t="s">
        <v>103</v>
      </c>
      <c r="AK438" s="5" t="s">
        <v>816</v>
      </c>
      <c r="AL438" s="5" t="s">
        <v>819</v>
      </c>
      <c r="AM438" s="5" t="s">
        <v>980</v>
      </c>
      <c r="AN438" s="5" t="s">
        <v>982</v>
      </c>
      <c r="AO438" s="5" t="s">
        <v>1138</v>
      </c>
      <c r="AP438" s="5" t="s">
        <v>1141</v>
      </c>
      <c r="AQ438" s="5"/>
      <c r="AR438" s="27">
        <f t="shared" si="78"/>
        <v>4</v>
      </c>
      <c r="AS438" s="27">
        <f t="shared" si="79"/>
        <v>4</v>
      </c>
      <c r="AT438" s="27">
        <f t="shared" si="80"/>
        <v>1</v>
      </c>
      <c r="AU438" s="27">
        <f t="shared" si="81"/>
        <v>4</v>
      </c>
      <c r="AV438" s="30">
        <f t="shared" si="82"/>
        <v>30.336986301369862</v>
      </c>
      <c r="AW438" s="5"/>
      <c r="AX438" s="17">
        <f t="shared" si="83"/>
        <v>43.336986301369862</v>
      </c>
      <c r="AY438" s="5" t="s">
        <v>4098</v>
      </c>
      <c r="AZ438" s="5" t="s">
        <v>4100</v>
      </c>
      <c r="BA438" s="5" t="s">
        <v>4105</v>
      </c>
      <c r="BD438" s="10">
        <v>0</v>
      </c>
    </row>
    <row r="439" spans="1:56">
      <c r="A439" s="1">
        <v>438</v>
      </c>
      <c r="B439" s="12" t="s">
        <v>1918</v>
      </c>
      <c r="C439" s="12" t="s">
        <v>3695</v>
      </c>
      <c r="D439" s="5" t="s">
        <v>1919</v>
      </c>
      <c r="E439" s="5" t="s">
        <v>3698</v>
      </c>
      <c r="F439" s="6">
        <v>28643</v>
      </c>
      <c r="G439" s="5" t="s">
        <v>1389</v>
      </c>
      <c r="H439" s="5" t="s">
        <v>1391</v>
      </c>
      <c r="I439" s="5" t="s">
        <v>103</v>
      </c>
      <c r="J439" s="5" t="s">
        <v>24</v>
      </c>
      <c r="K439" s="5" t="s">
        <v>37</v>
      </c>
      <c r="L439" s="7">
        <v>0</v>
      </c>
      <c r="M439" s="5" t="s">
        <v>38</v>
      </c>
      <c r="N439" s="6">
        <v>39428</v>
      </c>
      <c r="O439" s="8">
        <v>43090</v>
      </c>
      <c r="P439" s="9">
        <f t="shared" si="77"/>
        <v>10.032876712328767</v>
      </c>
      <c r="Q439" s="6"/>
      <c r="R439" s="6"/>
      <c r="S439" s="9">
        <f t="shared" si="86"/>
        <v>0</v>
      </c>
      <c r="T439" s="9">
        <f>MIN(5,S439)</f>
        <v>0</v>
      </c>
      <c r="U439" s="5"/>
      <c r="V439" s="5" t="s">
        <v>294</v>
      </c>
      <c r="W439" s="5" t="s">
        <v>574</v>
      </c>
      <c r="X439" s="5" t="s">
        <v>3595</v>
      </c>
      <c r="Y439" s="5" t="s">
        <v>3598</v>
      </c>
      <c r="Z439" s="5" t="s">
        <v>458</v>
      </c>
      <c r="AA439" s="5" t="s">
        <v>2477</v>
      </c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32">
        <f t="shared" si="78"/>
        <v>4</v>
      </c>
      <c r="AS439" s="32">
        <f t="shared" si="79"/>
        <v>2</v>
      </c>
      <c r="AT439" s="32">
        <f t="shared" si="80"/>
        <v>0</v>
      </c>
      <c r="AU439" s="32">
        <f t="shared" si="81"/>
        <v>0</v>
      </c>
      <c r="AV439" s="33">
        <f t="shared" si="82"/>
        <v>40.131506849315066</v>
      </c>
      <c r="AW439" s="5"/>
      <c r="AX439" s="2">
        <f t="shared" si="83"/>
        <v>46.131506849315066</v>
      </c>
      <c r="AY439" s="5"/>
      <c r="AZ439" s="5"/>
      <c r="BA439" s="5"/>
      <c r="BD439" s="10">
        <v>1</v>
      </c>
    </row>
    <row r="440" spans="1:56">
      <c r="A440" s="4">
        <v>439</v>
      </c>
      <c r="B440" s="5" t="s">
        <v>1473</v>
      </c>
      <c r="C440" s="5" t="s">
        <v>3707</v>
      </c>
      <c r="D440" s="5" t="s">
        <v>1474</v>
      </c>
      <c r="E440" s="5" t="s">
        <v>1367</v>
      </c>
      <c r="F440" s="6">
        <v>31142</v>
      </c>
      <c r="G440" s="5" t="s">
        <v>3708</v>
      </c>
      <c r="H440" s="5" t="s">
        <v>3709</v>
      </c>
      <c r="I440" s="5" t="s">
        <v>103</v>
      </c>
      <c r="J440" s="5" t="s">
        <v>24</v>
      </c>
      <c r="K440" s="5" t="s">
        <v>25</v>
      </c>
      <c r="L440" s="7">
        <v>2</v>
      </c>
      <c r="M440" s="5" t="s">
        <v>38</v>
      </c>
      <c r="N440" s="6">
        <v>41942</v>
      </c>
      <c r="O440" s="8">
        <v>43090</v>
      </c>
      <c r="P440" s="9">
        <f t="shared" si="77"/>
        <v>3.1452054794520548</v>
      </c>
      <c r="Q440" s="6">
        <v>40069</v>
      </c>
      <c r="R440" s="6">
        <v>41940</v>
      </c>
      <c r="S440" s="9">
        <f t="shared" si="86"/>
        <v>5.1260273972602741</v>
      </c>
      <c r="T440" s="9">
        <f>MIN(10,S440)</f>
        <v>5.1260273972602741</v>
      </c>
      <c r="U440" s="5"/>
      <c r="V440" s="5" t="s">
        <v>926</v>
      </c>
      <c r="W440" s="5" t="s">
        <v>928</v>
      </c>
      <c r="X440" s="5" t="s">
        <v>3710</v>
      </c>
      <c r="Y440" s="5" t="s">
        <v>3712</v>
      </c>
      <c r="Z440" s="5" t="s">
        <v>3711</v>
      </c>
      <c r="AA440" s="5" t="s">
        <v>1252</v>
      </c>
      <c r="AB440" s="5"/>
      <c r="AC440" s="5" t="s">
        <v>3520</v>
      </c>
      <c r="AD440" s="5" t="s">
        <v>3713</v>
      </c>
      <c r="AE440" s="5" t="s">
        <v>3521</v>
      </c>
      <c r="AF440" s="5" t="s">
        <v>3714</v>
      </c>
      <c r="AG440" s="6">
        <v>31115</v>
      </c>
      <c r="AH440" s="5" t="s">
        <v>3708</v>
      </c>
      <c r="AI440" s="5" t="s">
        <v>3709</v>
      </c>
      <c r="AJ440" s="5" t="s">
        <v>103</v>
      </c>
      <c r="AK440" s="5" t="s">
        <v>105</v>
      </c>
      <c r="AL440" s="5" t="s">
        <v>108</v>
      </c>
      <c r="AM440" s="5" t="s">
        <v>3520</v>
      </c>
      <c r="AN440" s="5" t="s">
        <v>3521</v>
      </c>
      <c r="AO440" s="5" t="s">
        <v>738</v>
      </c>
      <c r="AP440" s="5" t="s">
        <v>739</v>
      </c>
      <c r="AQ440" s="5"/>
      <c r="AR440" s="27">
        <f t="shared" si="78"/>
        <v>4</v>
      </c>
      <c r="AS440" s="27">
        <f t="shared" si="79"/>
        <v>4</v>
      </c>
      <c r="AT440" s="27">
        <f t="shared" si="80"/>
        <v>1</v>
      </c>
      <c r="AU440" s="27">
        <f t="shared" si="81"/>
        <v>0</v>
      </c>
      <c r="AV440" s="30">
        <f t="shared" si="82"/>
        <v>17.706849315068492</v>
      </c>
      <c r="AW440" s="5"/>
      <c r="AX440" s="17">
        <f t="shared" si="83"/>
        <v>26.706849315068492</v>
      </c>
      <c r="AY440" s="5"/>
      <c r="AZ440" s="5"/>
      <c r="BA440" s="5"/>
      <c r="BD440" s="10">
        <v>0</v>
      </c>
    </row>
    <row r="441" spans="1:56">
      <c r="A441" s="1">
        <v>440</v>
      </c>
      <c r="B441" s="12" t="s">
        <v>3715</v>
      </c>
      <c r="C441" s="12" t="s">
        <v>3716</v>
      </c>
      <c r="D441" s="5" t="s">
        <v>3717</v>
      </c>
      <c r="E441" s="5" t="s">
        <v>3718</v>
      </c>
      <c r="F441" s="6">
        <v>26211</v>
      </c>
      <c r="G441" s="5" t="s">
        <v>3015</v>
      </c>
      <c r="H441" s="5" t="s">
        <v>3017</v>
      </c>
      <c r="I441" s="5" t="s">
        <v>496</v>
      </c>
      <c r="J441" s="5" t="s">
        <v>3757</v>
      </c>
      <c r="K441" s="5" t="s">
        <v>25</v>
      </c>
      <c r="L441" s="7">
        <v>3</v>
      </c>
      <c r="M441" s="5" t="s">
        <v>38</v>
      </c>
      <c r="N441" s="6">
        <v>40603</v>
      </c>
      <c r="O441" s="8">
        <v>43090</v>
      </c>
      <c r="P441" s="9">
        <f t="shared" si="77"/>
        <v>6.8136986301369866</v>
      </c>
      <c r="Q441" s="6">
        <v>36514</v>
      </c>
      <c r="R441" s="6">
        <v>37894</v>
      </c>
      <c r="S441" s="9">
        <f t="shared" si="86"/>
        <v>3.7808219178082192</v>
      </c>
      <c r="T441" s="9">
        <f>MIN(5,S441)</f>
        <v>3.7808219178082192</v>
      </c>
      <c r="U441" s="5"/>
      <c r="V441" s="5" t="s">
        <v>3719</v>
      </c>
      <c r="W441" s="5" t="s">
        <v>3721</v>
      </c>
      <c r="X441" s="5" t="s">
        <v>3720</v>
      </c>
      <c r="Y441" s="5" t="s">
        <v>3722</v>
      </c>
      <c r="Z441" s="5" t="s">
        <v>1754</v>
      </c>
      <c r="AA441" s="5" t="s">
        <v>1757</v>
      </c>
      <c r="AB441" s="5"/>
      <c r="AC441" s="5" t="s">
        <v>1020</v>
      </c>
      <c r="AD441" s="5" t="s">
        <v>3723</v>
      </c>
      <c r="AE441" s="5" t="s">
        <v>1202</v>
      </c>
      <c r="AF441" s="5" t="s">
        <v>3724</v>
      </c>
      <c r="AG441" s="5">
        <v>1978</v>
      </c>
      <c r="AH441" s="5" t="s">
        <v>3015</v>
      </c>
      <c r="AI441" s="5" t="s">
        <v>3017</v>
      </c>
      <c r="AJ441" s="5" t="s">
        <v>496</v>
      </c>
      <c r="AK441" s="5" t="s">
        <v>926</v>
      </c>
      <c r="AL441" s="5" t="s">
        <v>928</v>
      </c>
      <c r="AM441" s="5" t="s">
        <v>3715</v>
      </c>
      <c r="AN441" s="5" t="s">
        <v>3717</v>
      </c>
      <c r="AO441" s="5" t="s">
        <v>1397</v>
      </c>
      <c r="AP441" s="5" t="s">
        <v>1399</v>
      </c>
      <c r="AQ441" s="5"/>
      <c r="AR441" s="32">
        <f t="shared" si="78"/>
        <v>8</v>
      </c>
      <c r="AS441" s="32">
        <f t="shared" si="79"/>
        <v>4</v>
      </c>
      <c r="AT441" s="32">
        <f t="shared" si="80"/>
        <v>1.5</v>
      </c>
      <c r="AU441" s="32">
        <f t="shared" si="81"/>
        <v>0</v>
      </c>
      <c r="AV441" s="33">
        <f t="shared" si="82"/>
        <v>31.035616438356165</v>
      </c>
      <c r="AW441" s="5"/>
      <c r="AX441" s="2">
        <f t="shared" si="83"/>
        <v>44.535616438356165</v>
      </c>
      <c r="AY441" s="5"/>
      <c r="AZ441" s="5"/>
      <c r="BA441" s="5"/>
      <c r="BD441" s="10">
        <v>1</v>
      </c>
    </row>
    <row r="442" spans="1:56">
      <c r="A442" s="4">
        <v>441</v>
      </c>
      <c r="B442" s="5" t="s">
        <v>3725</v>
      </c>
      <c r="C442" s="5" t="s">
        <v>1461</v>
      </c>
      <c r="D442" s="5" t="s">
        <v>478</v>
      </c>
      <c r="E442" s="5" t="s">
        <v>1463</v>
      </c>
      <c r="F442" s="6">
        <v>29133</v>
      </c>
      <c r="G442" s="5" t="s">
        <v>2349</v>
      </c>
      <c r="H442" s="5" t="s">
        <v>2352</v>
      </c>
      <c r="I442" s="5" t="s">
        <v>957</v>
      </c>
      <c r="J442" s="5" t="s">
        <v>24</v>
      </c>
      <c r="K442" s="5" t="s">
        <v>25</v>
      </c>
      <c r="L442" s="7">
        <v>2</v>
      </c>
      <c r="M442" s="5" t="s">
        <v>863</v>
      </c>
      <c r="N442" s="6">
        <v>41638</v>
      </c>
      <c r="O442" s="8">
        <v>43090</v>
      </c>
      <c r="P442" s="9">
        <f t="shared" si="77"/>
        <v>3.978082191780822</v>
      </c>
      <c r="Q442" s="6">
        <v>38707</v>
      </c>
      <c r="R442" s="6">
        <v>41637</v>
      </c>
      <c r="S442" s="9">
        <f t="shared" si="86"/>
        <v>8.0273972602739718</v>
      </c>
      <c r="T442" s="9">
        <f>MIN(10,S442)</f>
        <v>8.0273972602739718</v>
      </c>
      <c r="U442" s="5"/>
      <c r="V442" s="5" t="s">
        <v>308</v>
      </c>
      <c r="W442" s="5" t="s">
        <v>310</v>
      </c>
      <c r="X442" s="5" t="s">
        <v>3726</v>
      </c>
      <c r="Y442" s="5" t="s">
        <v>3727</v>
      </c>
      <c r="Z442" s="5" t="s">
        <v>331</v>
      </c>
      <c r="AA442" s="5" t="s">
        <v>334</v>
      </c>
      <c r="AB442" s="5"/>
      <c r="AC442" s="5" t="s">
        <v>3728</v>
      </c>
      <c r="AD442" s="5" t="s">
        <v>130</v>
      </c>
      <c r="AE442" s="5" t="s">
        <v>3729</v>
      </c>
      <c r="AF442" s="5" t="s">
        <v>131</v>
      </c>
      <c r="AG442" s="6">
        <v>28331</v>
      </c>
      <c r="AH442" s="5" t="s">
        <v>49</v>
      </c>
      <c r="AI442" s="5" t="s">
        <v>103</v>
      </c>
      <c r="AJ442" s="5" t="s">
        <v>103</v>
      </c>
      <c r="AK442" s="5" t="s">
        <v>3730</v>
      </c>
      <c r="AL442" s="5" t="s">
        <v>3732</v>
      </c>
      <c r="AM442" s="5" t="s">
        <v>2911</v>
      </c>
      <c r="AN442" s="5" t="s">
        <v>2912</v>
      </c>
      <c r="AO442" s="5" t="s">
        <v>3731</v>
      </c>
      <c r="AP442" s="5" t="s">
        <v>3733</v>
      </c>
      <c r="AQ442" s="5"/>
      <c r="AR442" s="27">
        <f t="shared" si="78"/>
        <v>4</v>
      </c>
      <c r="AS442" s="27">
        <f t="shared" si="79"/>
        <v>4</v>
      </c>
      <c r="AT442" s="27">
        <f t="shared" si="80"/>
        <v>1</v>
      </c>
      <c r="AU442" s="27">
        <f t="shared" si="81"/>
        <v>2</v>
      </c>
      <c r="AV442" s="30">
        <f t="shared" si="82"/>
        <v>23.93972602739726</v>
      </c>
      <c r="AW442" s="5"/>
      <c r="AX442" s="17">
        <f t="shared" si="83"/>
        <v>34.939726027397256</v>
      </c>
      <c r="AY442" s="5"/>
      <c r="AZ442" s="5"/>
      <c r="BA442" s="5"/>
      <c r="BD442" s="10">
        <v>0</v>
      </c>
    </row>
    <row r="443" spans="1:56">
      <c r="A443" s="1">
        <v>442</v>
      </c>
      <c r="B443" s="12" t="s">
        <v>3734</v>
      </c>
      <c r="C443" s="12" t="s">
        <v>3735</v>
      </c>
      <c r="D443" s="5" t="s">
        <v>2379</v>
      </c>
      <c r="E443" s="5" t="s">
        <v>3736</v>
      </c>
      <c r="F443" s="6">
        <v>32015</v>
      </c>
      <c r="G443" s="5" t="s">
        <v>343</v>
      </c>
      <c r="H443" s="5" t="s">
        <v>344</v>
      </c>
      <c r="I443" s="5" t="s">
        <v>103</v>
      </c>
      <c r="J443" s="5" t="s">
        <v>3759</v>
      </c>
      <c r="K443" s="5" t="s">
        <v>25</v>
      </c>
      <c r="L443" s="7">
        <v>0</v>
      </c>
      <c r="M443" s="5" t="s">
        <v>38</v>
      </c>
      <c r="N443" s="6">
        <v>42394</v>
      </c>
      <c r="O443" s="8">
        <v>43090</v>
      </c>
      <c r="P443" s="9">
        <f t="shared" si="77"/>
        <v>1.9068493150684931</v>
      </c>
      <c r="Q443" s="6"/>
      <c r="R443" s="6"/>
      <c r="S443" s="9">
        <f t="shared" si="86"/>
        <v>0</v>
      </c>
      <c r="T443" s="9">
        <f>MIN(5,S443)</f>
        <v>0</v>
      </c>
      <c r="U443" s="5"/>
      <c r="V443" s="5" t="s">
        <v>581</v>
      </c>
      <c r="W443" s="5" t="s">
        <v>583</v>
      </c>
      <c r="X443" s="5" t="s">
        <v>3737</v>
      </c>
      <c r="Y443" s="5" t="s">
        <v>1516</v>
      </c>
      <c r="Z443" s="5" t="s">
        <v>2390</v>
      </c>
      <c r="AA443" s="5" t="s">
        <v>3738</v>
      </c>
      <c r="AB443" s="5"/>
      <c r="AC443" s="5" t="s">
        <v>2378</v>
      </c>
      <c r="AD443" s="5" t="s">
        <v>2230</v>
      </c>
      <c r="AE443" s="5" t="s">
        <v>2379</v>
      </c>
      <c r="AF443" s="5" t="s">
        <v>3739</v>
      </c>
      <c r="AG443" s="6">
        <v>32198</v>
      </c>
      <c r="AH443" s="5" t="s">
        <v>343</v>
      </c>
      <c r="AI443" s="5" t="s">
        <v>344</v>
      </c>
      <c r="AJ443" s="5" t="s">
        <v>103</v>
      </c>
      <c r="AK443" s="5" t="s">
        <v>119</v>
      </c>
      <c r="AL443" s="5" t="s">
        <v>797</v>
      </c>
      <c r="AM443" s="5" t="s">
        <v>2378</v>
      </c>
      <c r="AN443" s="5" t="s">
        <v>2379</v>
      </c>
      <c r="AO443" s="5" t="s">
        <v>29</v>
      </c>
      <c r="AP443" s="5" t="s">
        <v>88</v>
      </c>
      <c r="AQ443" s="5"/>
      <c r="AR443" s="32">
        <f t="shared" si="78"/>
        <v>7</v>
      </c>
      <c r="AS443" s="32">
        <f t="shared" si="79"/>
        <v>4</v>
      </c>
      <c r="AT443" s="32">
        <f t="shared" si="80"/>
        <v>0</v>
      </c>
      <c r="AU443" s="32">
        <f t="shared" si="81"/>
        <v>0</v>
      </c>
      <c r="AV443" s="33">
        <f t="shared" si="82"/>
        <v>7.6273972602739724</v>
      </c>
      <c r="AW443" s="5"/>
      <c r="AX443" s="2">
        <f t="shared" si="83"/>
        <v>18.627397260273973</v>
      </c>
      <c r="AY443" s="5"/>
      <c r="AZ443" s="5"/>
      <c r="BA443" s="5"/>
      <c r="BD443" s="10">
        <v>1</v>
      </c>
    </row>
    <row r="444" spans="1:56">
      <c r="A444" s="4">
        <v>443</v>
      </c>
      <c r="B444" s="5" t="s">
        <v>3740</v>
      </c>
      <c r="C444" s="5" t="s">
        <v>2676</v>
      </c>
      <c r="D444" s="5" t="s">
        <v>3741</v>
      </c>
      <c r="E444" s="5" t="s">
        <v>2678</v>
      </c>
      <c r="F444" s="6">
        <v>26303</v>
      </c>
      <c r="G444" s="5" t="s">
        <v>669</v>
      </c>
      <c r="H444" s="5" t="s">
        <v>668</v>
      </c>
      <c r="I444" s="5" t="s">
        <v>103</v>
      </c>
      <c r="J444" s="5" t="s">
        <v>3757</v>
      </c>
      <c r="K444" s="5" t="s">
        <v>25</v>
      </c>
      <c r="L444" s="7">
        <v>3</v>
      </c>
      <c r="M444" s="5" t="s">
        <v>38</v>
      </c>
      <c r="N444" s="6">
        <v>39021</v>
      </c>
      <c r="O444" s="8">
        <v>43090</v>
      </c>
      <c r="P444" s="9">
        <f t="shared" si="77"/>
        <v>11.147945205479452</v>
      </c>
      <c r="Q444" s="6">
        <v>35032</v>
      </c>
      <c r="R444" s="6">
        <v>39021</v>
      </c>
      <c r="S444" s="9">
        <f t="shared" si="86"/>
        <v>10.92876712328767</v>
      </c>
      <c r="T444" s="9">
        <f>MIN(10,S444)</f>
        <v>10</v>
      </c>
      <c r="U444" s="5"/>
      <c r="V444" s="5" t="s">
        <v>123</v>
      </c>
      <c r="W444" s="5" t="s">
        <v>125</v>
      </c>
      <c r="X444" s="5" t="s">
        <v>3740</v>
      </c>
      <c r="Y444" s="5" t="s">
        <v>3741</v>
      </c>
      <c r="Z444" s="5" t="s">
        <v>129</v>
      </c>
      <c r="AA444" s="5" t="s">
        <v>133</v>
      </c>
      <c r="AB444" s="5"/>
      <c r="AC444" s="5" t="s">
        <v>3742</v>
      </c>
      <c r="AD444" s="5" t="s">
        <v>2983</v>
      </c>
      <c r="AE444" s="5" t="s">
        <v>2691</v>
      </c>
      <c r="AF444" s="5" t="s">
        <v>2985</v>
      </c>
      <c r="AG444" s="6">
        <v>31304</v>
      </c>
      <c r="AH444" s="5" t="s">
        <v>49</v>
      </c>
      <c r="AI444" s="5" t="s">
        <v>103</v>
      </c>
      <c r="AJ444" s="5" t="s">
        <v>103</v>
      </c>
      <c r="AK444" s="5" t="s">
        <v>1000</v>
      </c>
      <c r="AL444" s="5" t="s">
        <v>1002</v>
      </c>
      <c r="AM444" s="5" t="s">
        <v>2376</v>
      </c>
      <c r="AN444" s="5" t="s">
        <v>2377</v>
      </c>
      <c r="AO444" s="5" t="s">
        <v>2744</v>
      </c>
      <c r="AP444" s="5" t="s">
        <v>519</v>
      </c>
      <c r="AQ444" s="5"/>
      <c r="AR444" s="27">
        <f t="shared" si="78"/>
        <v>8</v>
      </c>
      <c r="AS444" s="27">
        <f t="shared" si="79"/>
        <v>4</v>
      </c>
      <c r="AT444" s="27">
        <f t="shared" si="80"/>
        <v>1.5</v>
      </c>
      <c r="AU444" s="27">
        <f t="shared" si="81"/>
        <v>0</v>
      </c>
      <c r="AV444" s="30">
        <f t="shared" si="82"/>
        <v>54.591780821917808</v>
      </c>
      <c r="AW444" s="5"/>
      <c r="AX444" s="17">
        <f t="shared" si="83"/>
        <v>68.091780821917808</v>
      </c>
      <c r="AY444" s="5"/>
      <c r="AZ444" s="5"/>
      <c r="BA444" s="5"/>
      <c r="BD444" s="10">
        <v>0</v>
      </c>
    </row>
    <row r="445" spans="1:56">
      <c r="A445" s="1">
        <v>444</v>
      </c>
      <c r="B445" s="12" t="s">
        <v>3743</v>
      </c>
      <c r="C445" s="12" t="s">
        <v>1051</v>
      </c>
      <c r="D445" s="5" t="s">
        <v>3744</v>
      </c>
      <c r="E445" s="5" t="s">
        <v>1628</v>
      </c>
      <c r="F445" s="6">
        <v>26936</v>
      </c>
      <c r="G445" s="5" t="s">
        <v>212</v>
      </c>
      <c r="H445" s="5" t="s">
        <v>213</v>
      </c>
      <c r="I445" s="5" t="s">
        <v>213</v>
      </c>
      <c r="J445" s="5" t="s">
        <v>3759</v>
      </c>
      <c r="K445" s="5" t="s">
        <v>37</v>
      </c>
      <c r="L445" s="7">
        <v>0</v>
      </c>
      <c r="M445" s="5" t="s">
        <v>38</v>
      </c>
      <c r="N445" s="6">
        <v>38341</v>
      </c>
      <c r="O445" s="8">
        <v>43090</v>
      </c>
      <c r="P445" s="9">
        <f t="shared" si="77"/>
        <v>13.010958904109589</v>
      </c>
      <c r="Q445" s="6">
        <v>37135</v>
      </c>
      <c r="R445" s="6">
        <v>38339</v>
      </c>
      <c r="S445" s="9">
        <f t="shared" si="86"/>
        <v>3.2986301369863016</v>
      </c>
      <c r="T445" s="9">
        <f t="shared" ref="T445:T452" si="87">MIN(5,S445)</f>
        <v>3.2986301369863016</v>
      </c>
      <c r="U445" s="5"/>
      <c r="V445" s="5" t="s">
        <v>2462</v>
      </c>
      <c r="W445" s="5" t="s">
        <v>2463</v>
      </c>
      <c r="X445" s="5" t="s">
        <v>3745</v>
      </c>
      <c r="Y445" s="5" t="s">
        <v>3746</v>
      </c>
      <c r="Z445" s="5" t="s">
        <v>3711</v>
      </c>
      <c r="AA445" s="5" t="s">
        <v>1252</v>
      </c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32">
        <f t="shared" si="78"/>
        <v>7</v>
      </c>
      <c r="AS445" s="32">
        <f t="shared" si="79"/>
        <v>2</v>
      </c>
      <c r="AT445" s="32">
        <f t="shared" si="80"/>
        <v>0</v>
      </c>
      <c r="AU445" s="32">
        <f t="shared" si="81"/>
        <v>0</v>
      </c>
      <c r="AV445" s="33">
        <f t="shared" si="82"/>
        <v>55.342465753424662</v>
      </c>
      <c r="AW445" s="5"/>
      <c r="AX445" s="2">
        <f t="shared" si="83"/>
        <v>64.342465753424662</v>
      </c>
      <c r="AY445" s="5"/>
      <c r="AZ445" s="5"/>
      <c r="BA445" s="5"/>
      <c r="BD445" s="10">
        <v>1</v>
      </c>
    </row>
    <row r="446" spans="1:56">
      <c r="A446" s="4">
        <v>445</v>
      </c>
      <c r="B446" s="5" t="s">
        <v>3747</v>
      </c>
      <c r="C446" s="5" t="s">
        <v>283</v>
      </c>
      <c r="D446" s="5" t="s">
        <v>3748</v>
      </c>
      <c r="E446" s="5" t="s">
        <v>280</v>
      </c>
      <c r="F446" s="6">
        <v>31799</v>
      </c>
      <c r="G446" s="5" t="s">
        <v>49</v>
      </c>
      <c r="H446" s="5" t="s">
        <v>103</v>
      </c>
      <c r="I446" s="5" t="s">
        <v>103</v>
      </c>
      <c r="J446" s="5" t="s">
        <v>3758</v>
      </c>
      <c r="K446" s="5" t="s">
        <v>37</v>
      </c>
      <c r="L446" s="7">
        <v>0</v>
      </c>
      <c r="M446" s="5" t="s">
        <v>38</v>
      </c>
      <c r="N446" s="6">
        <v>42982</v>
      </c>
      <c r="O446" s="8">
        <v>43090</v>
      </c>
      <c r="P446" s="9">
        <f t="shared" si="77"/>
        <v>0.29589041095890412</v>
      </c>
      <c r="Q446" s="6">
        <v>42036</v>
      </c>
      <c r="R446" s="6">
        <v>42982</v>
      </c>
      <c r="S446" s="9">
        <f t="shared" si="86"/>
        <v>2.591780821917808</v>
      </c>
      <c r="T446" s="9">
        <f t="shared" si="87"/>
        <v>2.591780821917808</v>
      </c>
      <c r="U446" s="5"/>
      <c r="V446" s="5" t="s">
        <v>3515</v>
      </c>
      <c r="W446" s="5" t="s">
        <v>588</v>
      </c>
      <c r="X446" s="5" t="s">
        <v>3747</v>
      </c>
      <c r="Y446" s="5" t="s">
        <v>3748</v>
      </c>
      <c r="Z446" s="5" t="s">
        <v>139</v>
      </c>
      <c r="AA446" s="5" t="s">
        <v>141</v>
      </c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27">
        <f t="shared" si="78"/>
        <v>2</v>
      </c>
      <c r="AS446" s="27">
        <f t="shared" si="79"/>
        <v>2</v>
      </c>
      <c r="AT446" s="27">
        <f t="shared" si="80"/>
        <v>0</v>
      </c>
      <c r="AU446" s="27">
        <f t="shared" si="81"/>
        <v>0</v>
      </c>
      <c r="AV446" s="30">
        <f t="shared" si="82"/>
        <v>3.7753424657534245</v>
      </c>
      <c r="AW446" s="5"/>
      <c r="AX446" s="17">
        <f t="shared" si="83"/>
        <v>7.7753424657534245</v>
      </c>
      <c r="AY446" s="5"/>
      <c r="AZ446" s="5"/>
      <c r="BA446" s="5"/>
      <c r="BD446" s="10">
        <v>0</v>
      </c>
    </row>
    <row r="447" spans="1:56">
      <c r="A447" s="1">
        <v>446</v>
      </c>
      <c r="B447" s="12" t="s">
        <v>3749</v>
      </c>
      <c r="C447" s="12" t="s">
        <v>282</v>
      </c>
      <c r="D447" s="5" t="s">
        <v>3750</v>
      </c>
      <c r="E447" s="5" t="s">
        <v>279</v>
      </c>
      <c r="F447" s="6">
        <v>28752</v>
      </c>
      <c r="G447" s="5" t="s">
        <v>638</v>
      </c>
      <c r="H447" s="5" t="s">
        <v>1471</v>
      </c>
      <c r="I447" s="5" t="s">
        <v>103</v>
      </c>
      <c r="J447" s="5" t="s">
        <v>3757</v>
      </c>
      <c r="K447" s="5" t="s">
        <v>25</v>
      </c>
      <c r="L447" s="7">
        <v>2</v>
      </c>
      <c r="M447" s="5" t="s">
        <v>38</v>
      </c>
      <c r="N447" s="6">
        <v>38654</v>
      </c>
      <c r="O447" s="8">
        <v>43090</v>
      </c>
      <c r="P447" s="9">
        <f t="shared" si="77"/>
        <v>12.153424657534247</v>
      </c>
      <c r="Q447" s="6"/>
      <c r="R447" s="6"/>
      <c r="S447" s="9">
        <f t="shared" ref="S447:S478" si="88">(R447-Q447)/365</f>
        <v>0</v>
      </c>
      <c r="T447" s="9">
        <f t="shared" si="87"/>
        <v>0</v>
      </c>
      <c r="U447" s="5"/>
      <c r="V447" s="5" t="s">
        <v>105</v>
      </c>
      <c r="W447" s="5" t="s">
        <v>108</v>
      </c>
      <c r="X447" s="5" t="s">
        <v>3751</v>
      </c>
      <c r="Y447" s="5" t="s">
        <v>3752</v>
      </c>
      <c r="Z447" s="5" t="s">
        <v>2259</v>
      </c>
      <c r="AA447" s="5" t="s">
        <v>3753</v>
      </c>
      <c r="AB447" s="5"/>
      <c r="AC447" s="5" t="s">
        <v>3754</v>
      </c>
      <c r="AD447" s="5" t="s">
        <v>98</v>
      </c>
      <c r="AE447" s="5" t="s">
        <v>3755</v>
      </c>
      <c r="AF447" s="5" t="s">
        <v>3756</v>
      </c>
      <c r="AG447" s="6">
        <v>30077</v>
      </c>
      <c r="AH447" s="5" t="s">
        <v>49</v>
      </c>
      <c r="AI447" s="5" t="s">
        <v>103</v>
      </c>
      <c r="AJ447" s="5" t="s">
        <v>103</v>
      </c>
      <c r="AK447" s="5" t="s">
        <v>581</v>
      </c>
      <c r="AL447" s="5" t="s">
        <v>743</v>
      </c>
      <c r="AM447" s="5" t="s">
        <v>2618</v>
      </c>
      <c r="AN447" s="5" t="s">
        <v>2620</v>
      </c>
      <c r="AO447" s="5" t="s">
        <v>1299</v>
      </c>
      <c r="AP447" s="5" t="s">
        <v>1301</v>
      </c>
      <c r="AQ447" s="5"/>
      <c r="AR447" s="32">
        <f t="shared" si="78"/>
        <v>8</v>
      </c>
      <c r="AS447" s="32">
        <f t="shared" si="79"/>
        <v>4</v>
      </c>
      <c r="AT447" s="32">
        <f t="shared" si="80"/>
        <v>1</v>
      </c>
      <c r="AU447" s="32">
        <f t="shared" si="81"/>
        <v>0</v>
      </c>
      <c r="AV447" s="33">
        <f t="shared" si="82"/>
        <v>48.613698630136987</v>
      </c>
      <c r="AW447" s="5"/>
      <c r="AX447" s="2">
        <f t="shared" si="83"/>
        <v>61.613698630136987</v>
      </c>
      <c r="AY447" s="5"/>
      <c r="AZ447" s="5"/>
      <c r="BA447" s="5"/>
      <c r="BD447" s="10">
        <v>1</v>
      </c>
    </row>
    <row r="448" spans="1:56">
      <c r="A448" s="4">
        <v>447</v>
      </c>
      <c r="B448" s="5" t="s">
        <v>3868</v>
      </c>
      <c r="C448" s="5" t="s">
        <v>581</v>
      </c>
      <c r="D448" s="5"/>
      <c r="E448" s="5"/>
      <c r="F448" s="6">
        <v>24364</v>
      </c>
      <c r="G448" s="5" t="s">
        <v>719</v>
      </c>
      <c r="H448" s="5" t="s">
        <v>720</v>
      </c>
      <c r="I448" s="5" t="s">
        <v>137</v>
      </c>
      <c r="J448" s="5" t="s">
        <v>3757</v>
      </c>
      <c r="K448" s="5" t="s">
        <v>25</v>
      </c>
      <c r="L448" s="7">
        <v>7</v>
      </c>
      <c r="M448" s="5" t="s">
        <v>38</v>
      </c>
      <c r="N448" s="6">
        <v>39434</v>
      </c>
      <c r="O448" s="8">
        <v>43090</v>
      </c>
      <c r="P448" s="9">
        <f t="shared" si="77"/>
        <v>10.016438356164384</v>
      </c>
      <c r="Q448" s="6"/>
      <c r="R448" s="6"/>
      <c r="S448" s="9">
        <f t="shared" si="88"/>
        <v>0</v>
      </c>
      <c r="T448" s="9">
        <f t="shared" si="87"/>
        <v>0</v>
      </c>
      <c r="U448" s="5"/>
      <c r="V448" s="5" t="s">
        <v>236</v>
      </c>
      <c r="W448" s="5" t="s">
        <v>108</v>
      </c>
      <c r="X448" s="5" t="s">
        <v>3869</v>
      </c>
      <c r="Y448" s="5" t="s">
        <v>3870</v>
      </c>
      <c r="Z448" s="5" t="s">
        <v>1072</v>
      </c>
      <c r="AA448" s="5" t="s">
        <v>1073</v>
      </c>
      <c r="AB448" s="5"/>
      <c r="AC448" s="5" t="s">
        <v>3871</v>
      </c>
      <c r="AD448" s="5" t="s">
        <v>862</v>
      </c>
      <c r="AE448" s="5" t="s">
        <v>3872</v>
      </c>
      <c r="AF448" s="5" t="s">
        <v>2763</v>
      </c>
      <c r="AG448" s="6">
        <v>25036</v>
      </c>
      <c r="AH448" s="5" t="s">
        <v>3873</v>
      </c>
      <c r="AI448" s="5" t="s">
        <v>3874</v>
      </c>
      <c r="AJ448" s="5" t="s">
        <v>152</v>
      </c>
      <c r="AK448" s="5" t="s">
        <v>308</v>
      </c>
      <c r="AL448" s="5" t="s">
        <v>2767</v>
      </c>
      <c r="AM448" s="5" t="s">
        <v>3875</v>
      </c>
      <c r="AN448" s="5" t="s">
        <v>3876</v>
      </c>
      <c r="AO448" s="5" t="s">
        <v>3877</v>
      </c>
      <c r="AP448" s="5" t="s">
        <v>405</v>
      </c>
      <c r="AQ448" s="5"/>
      <c r="AR448" s="27">
        <f t="shared" si="78"/>
        <v>8</v>
      </c>
      <c r="AS448" s="27">
        <f t="shared" si="79"/>
        <v>4</v>
      </c>
      <c r="AT448" s="27">
        <f t="shared" si="80"/>
        <v>2</v>
      </c>
      <c r="AU448" s="27">
        <f t="shared" si="81"/>
        <v>0</v>
      </c>
      <c r="AV448" s="30">
        <f t="shared" si="82"/>
        <v>40.065753424657537</v>
      </c>
      <c r="AW448" s="5"/>
      <c r="AX448" s="17">
        <f t="shared" si="83"/>
        <v>54.065753424657537</v>
      </c>
      <c r="AY448" s="5"/>
      <c r="AZ448" s="5"/>
      <c r="BA448" s="5"/>
      <c r="BD448" s="10">
        <v>0</v>
      </c>
    </row>
    <row r="449" spans="1:56">
      <c r="A449" s="1">
        <v>448</v>
      </c>
      <c r="B449" s="12" t="s">
        <v>233</v>
      </c>
      <c r="C449" s="12" t="s">
        <v>2400</v>
      </c>
      <c r="D449" s="5"/>
      <c r="E449" s="5"/>
      <c r="F449" s="6">
        <v>30770</v>
      </c>
      <c r="G449" s="5" t="s">
        <v>49</v>
      </c>
      <c r="H449" s="5" t="s">
        <v>103</v>
      </c>
      <c r="I449" s="5" t="s">
        <v>103</v>
      </c>
      <c r="J449" s="5" t="s">
        <v>24</v>
      </c>
      <c r="K449" s="5" t="s">
        <v>37</v>
      </c>
      <c r="L449" s="7">
        <v>0</v>
      </c>
      <c r="M449" s="5" t="s">
        <v>38</v>
      </c>
      <c r="N449" s="6">
        <v>39813</v>
      </c>
      <c r="O449" s="8">
        <v>43090</v>
      </c>
      <c r="P449" s="9">
        <f t="shared" si="77"/>
        <v>8.9780821917808211</v>
      </c>
      <c r="Q449" s="6"/>
      <c r="R449" s="6"/>
      <c r="S449" s="9">
        <f t="shared" si="88"/>
        <v>0</v>
      </c>
      <c r="T449" s="9">
        <f t="shared" si="87"/>
        <v>0</v>
      </c>
      <c r="U449" s="5"/>
      <c r="V449" s="5" t="s">
        <v>424</v>
      </c>
      <c r="W449" s="5" t="s">
        <v>217</v>
      </c>
      <c r="X449" s="5" t="s">
        <v>233</v>
      </c>
      <c r="Y449" s="5" t="s">
        <v>239</v>
      </c>
      <c r="Z449" s="5" t="s">
        <v>3138</v>
      </c>
      <c r="AA449" s="5" t="s">
        <v>232</v>
      </c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32">
        <f t="shared" si="78"/>
        <v>4</v>
      </c>
      <c r="AS449" s="32">
        <f t="shared" si="79"/>
        <v>2</v>
      </c>
      <c r="AT449" s="32">
        <f t="shared" si="80"/>
        <v>0</v>
      </c>
      <c r="AU449" s="32">
        <f t="shared" si="81"/>
        <v>0</v>
      </c>
      <c r="AV449" s="33">
        <f t="shared" si="82"/>
        <v>35.912328767123284</v>
      </c>
      <c r="AW449" s="5"/>
      <c r="AX449" s="2">
        <f t="shared" si="83"/>
        <v>41.912328767123284</v>
      </c>
      <c r="AY449" s="5"/>
      <c r="AZ449" s="5"/>
      <c r="BA449" s="5"/>
      <c r="BD449" s="10">
        <v>1</v>
      </c>
    </row>
    <row r="450" spans="1:56">
      <c r="A450" s="4">
        <v>449</v>
      </c>
      <c r="B450" s="5" t="s">
        <v>3878</v>
      </c>
      <c r="C450" s="5" t="s">
        <v>52</v>
      </c>
      <c r="D450" s="5"/>
      <c r="E450" s="5"/>
      <c r="F450" s="6">
        <v>28139</v>
      </c>
      <c r="G450" s="5" t="s">
        <v>882</v>
      </c>
      <c r="H450" s="5" t="s">
        <v>883</v>
      </c>
      <c r="I450" s="5" t="s">
        <v>883</v>
      </c>
      <c r="J450" s="5" t="s">
        <v>24</v>
      </c>
      <c r="K450" s="5" t="s">
        <v>37</v>
      </c>
      <c r="L450" s="7">
        <v>0</v>
      </c>
      <c r="M450" s="5" t="s">
        <v>38</v>
      </c>
      <c r="N450" s="6">
        <v>41639</v>
      </c>
      <c r="O450" s="8">
        <v>43090</v>
      </c>
      <c r="P450" s="9">
        <f t="shared" ref="P450:P502" si="89">(O450-N450)/365</f>
        <v>3.9753424657534246</v>
      </c>
      <c r="Q450" s="6"/>
      <c r="R450" s="6"/>
      <c r="S450" s="9">
        <f t="shared" si="88"/>
        <v>0</v>
      </c>
      <c r="T450" s="9">
        <f t="shared" si="87"/>
        <v>0</v>
      </c>
      <c r="U450" s="5"/>
      <c r="V450" s="5" t="s">
        <v>424</v>
      </c>
      <c r="W450" s="5" t="s">
        <v>217</v>
      </c>
      <c r="X450" s="5" t="s">
        <v>3878</v>
      </c>
      <c r="Y450" s="5" t="s">
        <v>3879</v>
      </c>
      <c r="Z450" s="5" t="s">
        <v>3462</v>
      </c>
      <c r="AA450" s="5" t="s">
        <v>2868</v>
      </c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27">
        <f t="shared" ref="AR450:AR502" si="90">IF(J450="Pr",10,IF(J450="MCA",8,IF(J450="MCB",7,IF(J450="MAA",4,IF(J450="MAB",2,0)))))</f>
        <v>4</v>
      </c>
      <c r="AS450" s="27">
        <f t="shared" ref="AS450:AS502" si="91">IF(K450="Marié",4,IF(K450="Célibataire&gt;45",4,2))</f>
        <v>2</v>
      </c>
      <c r="AT450" s="27">
        <f t="shared" ref="AT450:AT502" si="92">IF(L450&gt;4,2,0.5*L450)</f>
        <v>0</v>
      </c>
      <c r="AU450" s="27">
        <f t="shared" ref="AU450:AU502" si="93">IF(M450="Ens_Univ",4,IF(M450="Trav_Sect",2,0))</f>
        <v>0</v>
      </c>
      <c r="AV450" s="30">
        <f t="shared" ref="AV450:AV502" si="94">(4*P450)+T450</f>
        <v>15.901369863013699</v>
      </c>
      <c r="AW450" s="5"/>
      <c r="AX450" s="17">
        <f t="shared" ref="AX450:AX502" si="95">SUM(AR450:AV450)</f>
        <v>21.901369863013699</v>
      </c>
      <c r="AY450" s="5"/>
      <c r="AZ450" s="5"/>
      <c r="BA450" s="5"/>
      <c r="BD450" s="10">
        <v>0</v>
      </c>
    </row>
    <row r="451" spans="1:56">
      <c r="A451" s="1">
        <v>450</v>
      </c>
      <c r="B451" s="12" t="s">
        <v>2815</v>
      </c>
      <c r="C451" s="12" t="s">
        <v>105</v>
      </c>
      <c r="D451" s="5"/>
      <c r="E451" s="5"/>
      <c r="F451" s="6">
        <v>28654</v>
      </c>
      <c r="G451" s="5" t="s">
        <v>49</v>
      </c>
      <c r="H451" s="5" t="s">
        <v>103</v>
      </c>
      <c r="I451" s="5" t="s">
        <v>103</v>
      </c>
      <c r="J451" s="5" t="s">
        <v>24</v>
      </c>
      <c r="K451" s="5" t="s">
        <v>25</v>
      </c>
      <c r="L451" s="7">
        <v>1</v>
      </c>
      <c r="M451" s="5" t="s">
        <v>38</v>
      </c>
      <c r="N451" s="6">
        <v>39802</v>
      </c>
      <c r="O451" s="8">
        <v>43090</v>
      </c>
      <c r="P451" s="9">
        <f t="shared" si="89"/>
        <v>9.0082191780821912</v>
      </c>
      <c r="Q451" s="6"/>
      <c r="R451" s="6"/>
      <c r="S451" s="9">
        <f t="shared" si="88"/>
        <v>0</v>
      </c>
      <c r="T451" s="9">
        <f t="shared" si="87"/>
        <v>0</v>
      </c>
      <c r="U451" s="5"/>
      <c r="V451" s="5" t="s">
        <v>255</v>
      </c>
      <c r="W451" s="5" t="s">
        <v>613</v>
      </c>
      <c r="X451" s="5" t="s">
        <v>1456</v>
      </c>
      <c r="Y451" s="5" t="s">
        <v>1458</v>
      </c>
      <c r="Z451" s="5" t="s">
        <v>366</v>
      </c>
      <c r="AA451" s="5" t="s">
        <v>368</v>
      </c>
      <c r="AB451" s="5"/>
      <c r="AC451" s="5" t="s">
        <v>3649</v>
      </c>
      <c r="AD451" s="5" t="s">
        <v>591</v>
      </c>
      <c r="AE451" s="5" t="s">
        <v>3650</v>
      </c>
      <c r="AF451" s="5" t="s">
        <v>3322</v>
      </c>
      <c r="AG451" s="6">
        <v>32729</v>
      </c>
      <c r="AH451" s="5" t="s">
        <v>49</v>
      </c>
      <c r="AI451" s="5" t="s">
        <v>103</v>
      </c>
      <c r="AJ451" s="5" t="s">
        <v>103</v>
      </c>
      <c r="AK451" s="5" t="s">
        <v>780</v>
      </c>
      <c r="AL451" s="5" t="s">
        <v>784</v>
      </c>
      <c r="AM451" s="5" t="s">
        <v>3880</v>
      </c>
      <c r="AN451" s="5" t="s">
        <v>3881</v>
      </c>
      <c r="AO451" s="5" t="s">
        <v>46</v>
      </c>
      <c r="AP451" s="5" t="s">
        <v>64</v>
      </c>
      <c r="AQ451" s="5"/>
      <c r="AR451" s="32">
        <f t="shared" si="90"/>
        <v>4</v>
      </c>
      <c r="AS451" s="32">
        <f t="shared" si="91"/>
        <v>4</v>
      </c>
      <c r="AT451" s="32">
        <f t="shared" si="92"/>
        <v>0.5</v>
      </c>
      <c r="AU451" s="32">
        <f t="shared" si="93"/>
        <v>0</v>
      </c>
      <c r="AV451" s="33">
        <f t="shared" si="94"/>
        <v>36.032876712328765</v>
      </c>
      <c r="AW451" s="5"/>
      <c r="AX451" s="2">
        <f t="shared" si="95"/>
        <v>44.532876712328765</v>
      </c>
      <c r="AY451" s="5"/>
      <c r="AZ451" s="5"/>
      <c r="BA451" s="5"/>
      <c r="BD451" s="10">
        <v>1</v>
      </c>
    </row>
    <row r="452" spans="1:56">
      <c r="A452" s="4">
        <v>451</v>
      </c>
      <c r="B452" s="5" t="s">
        <v>3882</v>
      </c>
      <c r="C452" s="5" t="s">
        <v>415</v>
      </c>
      <c r="D452" s="5"/>
      <c r="E452" s="5"/>
      <c r="F452" s="6">
        <v>32321</v>
      </c>
      <c r="G452" s="5" t="s">
        <v>234</v>
      </c>
      <c r="H452" s="5" t="s">
        <v>235</v>
      </c>
      <c r="I452" s="5" t="s">
        <v>103</v>
      </c>
      <c r="J452" s="5" t="s">
        <v>24</v>
      </c>
      <c r="K452" s="5" t="s">
        <v>37</v>
      </c>
      <c r="L452" s="7">
        <v>0</v>
      </c>
      <c r="M452" s="5" t="s">
        <v>38</v>
      </c>
      <c r="N452" s="6">
        <v>41638</v>
      </c>
      <c r="O452" s="8">
        <v>43090</v>
      </c>
      <c r="P452" s="9">
        <f t="shared" si="89"/>
        <v>3.978082191780822</v>
      </c>
      <c r="Q452" s="6"/>
      <c r="R452" s="6"/>
      <c r="S452" s="9">
        <f t="shared" si="88"/>
        <v>0</v>
      </c>
      <c r="T452" s="9">
        <f t="shared" si="87"/>
        <v>0</v>
      </c>
      <c r="U452" s="5"/>
      <c r="V452" s="5" t="s">
        <v>780</v>
      </c>
      <c r="W452" s="5" t="s">
        <v>784</v>
      </c>
      <c r="X452" s="5" t="s">
        <v>3883</v>
      </c>
      <c r="Y452" s="5" t="s">
        <v>3884</v>
      </c>
      <c r="Z452" s="5" t="s">
        <v>738</v>
      </c>
      <c r="AA452" s="5" t="s">
        <v>739</v>
      </c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27">
        <f t="shared" si="90"/>
        <v>4</v>
      </c>
      <c r="AS452" s="27">
        <f t="shared" si="91"/>
        <v>2</v>
      </c>
      <c r="AT452" s="27">
        <f t="shared" si="92"/>
        <v>0</v>
      </c>
      <c r="AU452" s="27">
        <f t="shared" si="93"/>
        <v>0</v>
      </c>
      <c r="AV452" s="30">
        <f t="shared" si="94"/>
        <v>15.912328767123288</v>
      </c>
      <c r="AW452" s="5"/>
      <c r="AX452" s="17">
        <f t="shared" si="95"/>
        <v>21.912328767123288</v>
      </c>
      <c r="AY452" s="5"/>
      <c r="AZ452" s="5"/>
      <c r="BA452" s="5"/>
      <c r="BD452" s="10">
        <v>0</v>
      </c>
    </row>
    <row r="453" spans="1:56">
      <c r="A453" s="1">
        <v>452</v>
      </c>
      <c r="B453" s="12" t="s">
        <v>1420</v>
      </c>
      <c r="C453" s="12" t="s">
        <v>1713</v>
      </c>
      <c r="D453" s="5"/>
      <c r="E453" s="5"/>
      <c r="F453" s="6">
        <v>22336</v>
      </c>
      <c r="G453" s="5" t="s">
        <v>49</v>
      </c>
      <c r="H453" s="5" t="s">
        <v>103</v>
      </c>
      <c r="I453" s="5" t="s">
        <v>103</v>
      </c>
      <c r="J453" s="5" t="s">
        <v>24</v>
      </c>
      <c r="K453" s="5" t="s">
        <v>25</v>
      </c>
      <c r="L453" s="7">
        <v>4</v>
      </c>
      <c r="M453" s="5" t="s">
        <v>38</v>
      </c>
      <c r="N453" s="6">
        <v>40603</v>
      </c>
      <c r="O453" s="8">
        <v>43090</v>
      </c>
      <c r="P453" s="9">
        <f t="shared" si="89"/>
        <v>6.8136986301369866</v>
      </c>
      <c r="Q453" s="6">
        <v>33294</v>
      </c>
      <c r="R453" s="6">
        <v>40602</v>
      </c>
      <c r="S453" s="9">
        <f t="shared" si="88"/>
        <v>20.021917808219179</v>
      </c>
      <c r="T453" s="9">
        <f>MIN(10,S453)</f>
        <v>10</v>
      </c>
      <c r="U453" s="5"/>
      <c r="V453" s="5" t="s">
        <v>396</v>
      </c>
      <c r="W453" s="5" t="s">
        <v>397</v>
      </c>
      <c r="X453" s="5" t="s">
        <v>3885</v>
      </c>
      <c r="Y453" s="5" t="s">
        <v>3886</v>
      </c>
      <c r="Z453" s="5" t="s">
        <v>1117</v>
      </c>
      <c r="AA453" s="5" t="s">
        <v>935</v>
      </c>
      <c r="AB453" s="5"/>
      <c r="AC453" s="5" t="s">
        <v>3887</v>
      </c>
      <c r="AD453" s="5" t="s">
        <v>2066</v>
      </c>
      <c r="AE453" s="5" t="s">
        <v>3888</v>
      </c>
      <c r="AF453" s="5" t="s">
        <v>2068</v>
      </c>
      <c r="AG453" s="6">
        <v>28510</v>
      </c>
      <c r="AH453" s="5" t="s">
        <v>49</v>
      </c>
      <c r="AI453" s="5" t="s">
        <v>103</v>
      </c>
      <c r="AJ453" s="5" t="s">
        <v>103</v>
      </c>
      <c r="AK453" s="5" t="s">
        <v>554</v>
      </c>
      <c r="AL453" s="5" t="s">
        <v>1596</v>
      </c>
      <c r="AM453" s="5" t="s">
        <v>3889</v>
      </c>
      <c r="AN453" s="5" t="s">
        <v>3890</v>
      </c>
      <c r="AO453" s="5" t="s">
        <v>738</v>
      </c>
      <c r="AP453" s="5" t="s">
        <v>739</v>
      </c>
      <c r="AQ453" s="5"/>
      <c r="AR453" s="32">
        <f t="shared" si="90"/>
        <v>4</v>
      </c>
      <c r="AS453" s="32">
        <f t="shared" si="91"/>
        <v>4</v>
      </c>
      <c r="AT453" s="32">
        <f t="shared" si="92"/>
        <v>2</v>
      </c>
      <c r="AU453" s="32">
        <f t="shared" si="93"/>
        <v>0</v>
      </c>
      <c r="AV453" s="33">
        <f t="shared" si="94"/>
        <v>37.254794520547946</v>
      </c>
      <c r="AW453" s="5"/>
      <c r="AX453" s="2">
        <f t="shared" si="95"/>
        <v>47.254794520547946</v>
      </c>
      <c r="AY453" s="5"/>
      <c r="AZ453" s="5"/>
      <c r="BA453" s="5"/>
      <c r="BD453" s="10">
        <v>1</v>
      </c>
    </row>
    <row r="454" spans="1:56">
      <c r="A454" s="4">
        <v>453</v>
      </c>
      <c r="B454" s="5" t="s">
        <v>457</v>
      </c>
      <c r="C454" s="5" t="s">
        <v>3097</v>
      </c>
      <c r="D454" s="5"/>
      <c r="E454" s="5"/>
      <c r="F454" s="6">
        <v>29807</v>
      </c>
      <c r="G454" s="5" t="s">
        <v>343</v>
      </c>
      <c r="H454" s="5" t="s">
        <v>344</v>
      </c>
      <c r="I454" s="5" t="s">
        <v>103</v>
      </c>
      <c r="J454" s="5" t="s">
        <v>3758</v>
      </c>
      <c r="K454" s="5" t="s">
        <v>25</v>
      </c>
      <c r="L454" s="7">
        <v>1</v>
      </c>
      <c r="M454" s="5" t="s">
        <v>38</v>
      </c>
      <c r="N454" s="6">
        <v>42669</v>
      </c>
      <c r="O454" s="8">
        <v>43090</v>
      </c>
      <c r="P454" s="9">
        <f t="shared" si="89"/>
        <v>1.1534246575342466</v>
      </c>
      <c r="Q454" s="6">
        <v>39814</v>
      </c>
      <c r="R454" s="6">
        <v>41851</v>
      </c>
      <c r="S454" s="9">
        <f t="shared" si="88"/>
        <v>5.580821917808219</v>
      </c>
      <c r="T454" s="9">
        <f>MIN(5,S454)</f>
        <v>5</v>
      </c>
      <c r="U454" s="5"/>
      <c r="V454" s="5" t="s">
        <v>581</v>
      </c>
      <c r="W454" s="5" t="s">
        <v>583</v>
      </c>
      <c r="X454" s="5" t="s">
        <v>3891</v>
      </c>
      <c r="Y454" s="5" t="s">
        <v>3892</v>
      </c>
      <c r="Z454" s="5" t="s">
        <v>259</v>
      </c>
      <c r="AA454" s="5" t="s">
        <v>786</v>
      </c>
      <c r="AB454" s="5"/>
      <c r="AC454" s="5" t="s">
        <v>3893</v>
      </c>
      <c r="AD454" s="5" t="s">
        <v>3488</v>
      </c>
      <c r="AE454" s="5" t="s">
        <v>569</v>
      </c>
      <c r="AF454" s="5" t="s">
        <v>3894</v>
      </c>
      <c r="AG454" s="6">
        <v>31853</v>
      </c>
      <c r="AH454" s="5" t="s">
        <v>774</v>
      </c>
      <c r="AI454" s="5" t="s">
        <v>607</v>
      </c>
      <c r="AJ454" s="5" t="s">
        <v>103</v>
      </c>
      <c r="AK454" s="5" t="s">
        <v>91</v>
      </c>
      <c r="AL454" s="5" t="s">
        <v>94</v>
      </c>
      <c r="AM454" s="5" t="s">
        <v>1726</v>
      </c>
      <c r="AN454" s="5" t="s">
        <v>1728</v>
      </c>
      <c r="AO454" s="5" t="s">
        <v>3895</v>
      </c>
      <c r="AP454" s="5" t="s">
        <v>3896</v>
      </c>
      <c r="AQ454" s="5"/>
      <c r="AR454" s="27">
        <f t="shared" si="90"/>
        <v>2</v>
      </c>
      <c r="AS454" s="27">
        <f t="shared" si="91"/>
        <v>4</v>
      </c>
      <c r="AT454" s="27">
        <f t="shared" si="92"/>
        <v>0.5</v>
      </c>
      <c r="AU454" s="27">
        <f t="shared" si="93"/>
        <v>0</v>
      </c>
      <c r="AV454" s="30">
        <f t="shared" si="94"/>
        <v>9.6136986301369873</v>
      </c>
      <c r="AW454" s="5"/>
      <c r="AX454" s="17">
        <f t="shared" si="95"/>
        <v>16.113698630136987</v>
      </c>
      <c r="AY454" s="5"/>
      <c r="AZ454" s="5"/>
      <c r="BA454" s="5"/>
      <c r="BD454" s="10">
        <v>0</v>
      </c>
    </row>
    <row r="455" spans="1:56">
      <c r="A455" s="1">
        <v>454</v>
      </c>
      <c r="B455" s="12" t="s">
        <v>2938</v>
      </c>
      <c r="C455" s="12" t="s">
        <v>3897</v>
      </c>
      <c r="D455" s="5"/>
      <c r="E455" s="5"/>
      <c r="F455" s="6">
        <v>28987</v>
      </c>
      <c r="G455" s="5" t="s">
        <v>343</v>
      </c>
      <c r="H455" s="5" t="s">
        <v>344</v>
      </c>
      <c r="I455" s="5" t="s">
        <v>103</v>
      </c>
      <c r="J455" s="5" t="s">
        <v>3759</v>
      </c>
      <c r="K455" s="5" t="s">
        <v>37</v>
      </c>
      <c r="L455" s="7">
        <v>0</v>
      </c>
      <c r="M455" s="5" t="s">
        <v>38</v>
      </c>
      <c r="N455" s="6">
        <v>42394</v>
      </c>
      <c r="O455" s="8">
        <v>43090</v>
      </c>
      <c r="P455" s="9">
        <f t="shared" si="89"/>
        <v>1.9068493150684931</v>
      </c>
      <c r="Q455" s="6"/>
      <c r="R455" s="6"/>
      <c r="S455" s="9">
        <f t="shared" si="88"/>
        <v>0</v>
      </c>
      <c r="T455" s="9">
        <f>MIN(5,S455)</f>
        <v>0</v>
      </c>
      <c r="U455" s="5"/>
      <c r="V455" s="5" t="s">
        <v>1912</v>
      </c>
      <c r="W455" s="5" t="s">
        <v>1913</v>
      </c>
      <c r="X455" s="5" t="s">
        <v>3362</v>
      </c>
      <c r="Y455" s="5" t="s">
        <v>3363</v>
      </c>
      <c r="Z455" s="5" t="s">
        <v>3919</v>
      </c>
      <c r="AA455" s="5" t="s">
        <v>3920</v>
      </c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32">
        <f t="shared" si="90"/>
        <v>7</v>
      </c>
      <c r="AS455" s="32">
        <f t="shared" si="91"/>
        <v>2</v>
      </c>
      <c r="AT455" s="32">
        <f t="shared" si="92"/>
        <v>0</v>
      </c>
      <c r="AU455" s="32">
        <f t="shared" si="93"/>
        <v>0</v>
      </c>
      <c r="AV455" s="33">
        <f t="shared" si="94"/>
        <v>7.6273972602739724</v>
      </c>
      <c r="AW455" s="5"/>
      <c r="AX455" s="2">
        <f t="shared" si="95"/>
        <v>16.627397260273973</v>
      </c>
      <c r="AY455" s="5"/>
      <c r="AZ455" s="5"/>
      <c r="BA455" s="5"/>
      <c r="BD455" s="10">
        <v>1</v>
      </c>
    </row>
    <row r="456" spans="1:56">
      <c r="A456" s="4">
        <v>455</v>
      </c>
      <c r="B456" s="5" t="s">
        <v>841</v>
      </c>
      <c r="C456" s="5" t="s">
        <v>46</v>
      </c>
      <c r="D456" s="5"/>
      <c r="E456" s="5"/>
      <c r="F456" s="6">
        <v>31363</v>
      </c>
      <c r="G456" s="5" t="s">
        <v>3898</v>
      </c>
      <c r="H456" s="5" t="s">
        <v>3899</v>
      </c>
      <c r="I456" s="5" t="s">
        <v>496</v>
      </c>
      <c r="J456" s="5" t="s">
        <v>3759</v>
      </c>
      <c r="K456" s="5" t="s">
        <v>37</v>
      </c>
      <c r="L456" s="7">
        <v>0</v>
      </c>
      <c r="M456" s="5" t="s">
        <v>38</v>
      </c>
      <c r="N456" s="6">
        <v>42696</v>
      </c>
      <c r="O456" s="8">
        <v>43090</v>
      </c>
      <c r="P456" s="9">
        <f t="shared" si="89"/>
        <v>1.0794520547945206</v>
      </c>
      <c r="Q456" s="6">
        <v>40531</v>
      </c>
      <c r="R456" s="6">
        <v>42694</v>
      </c>
      <c r="S456" s="9">
        <f t="shared" si="88"/>
        <v>5.9260273972602739</v>
      </c>
      <c r="T456" s="9">
        <f>MIN(10,S456)</f>
        <v>5.9260273972602739</v>
      </c>
      <c r="U456" s="5"/>
      <c r="V456" s="5" t="s">
        <v>418</v>
      </c>
      <c r="W456" s="5" t="s">
        <v>420</v>
      </c>
      <c r="X456" s="5" t="s">
        <v>3900</v>
      </c>
      <c r="Y456" s="5" t="s">
        <v>3901</v>
      </c>
      <c r="Z456" s="5" t="s">
        <v>767</v>
      </c>
      <c r="AA456" s="5" t="s">
        <v>769</v>
      </c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27">
        <f t="shared" si="90"/>
        <v>7</v>
      </c>
      <c r="AS456" s="27">
        <f t="shared" si="91"/>
        <v>2</v>
      </c>
      <c r="AT456" s="27">
        <f t="shared" si="92"/>
        <v>0</v>
      </c>
      <c r="AU456" s="27">
        <f t="shared" si="93"/>
        <v>0</v>
      </c>
      <c r="AV456" s="30">
        <f t="shared" si="94"/>
        <v>10.243835616438357</v>
      </c>
      <c r="AW456" s="5"/>
      <c r="AX456" s="17">
        <f t="shared" si="95"/>
        <v>19.243835616438357</v>
      </c>
      <c r="AY456" s="5"/>
      <c r="AZ456" s="5"/>
      <c r="BA456" s="5"/>
      <c r="BD456" s="10">
        <v>0</v>
      </c>
    </row>
    <row r="457" spans="1:56">
      <c r="A457" s="1">
        <v>456</v>
      </c>
      <c r="B457" s="12" t="s">
        <v>3902</v>
      </c>
      <c r="C457" s="12" t="s">
        <v>338</v>
      </c>
      <c r="D457" s="5"/>
      <c r="E457" s="5"/>
      <c r="F457" s="6">
        <v>30504</v>
      </c>
      <c r="G457" s="5" t="s">
        <v>212</v>
      </c>
      <c r="H457" s="5" t="s">
        <v>213</v>
      </c>
      <c r="I457" s="5" t="s">
        <v>213</v>
      </c>
      <c r="J457" s="5" t="s">
        <v>3758</v>
      </c>
      <c r="K457" s="5" t="s">
        <v>37</v>
      </c>
      <c r="L457" s="7">
        <v>0</v>
      </c>
      <c r="M457" s="5" t="s">
        <v>38</v>
      </c>
      <c r="N457" s="6">
        <v>43083</v>
      </c>
      <c r="O457" s="8">
        <v>43090</v>
      </c>
      <c r="P457" s="9">
        <f t="shared" si="89"/>
        <v>1.9178082191780823E-2</v>
      </c>
      <c r="Q457" s="6">
        <v>41456</v>
      </c>
      <c r="R457" s="6">
        <v>43082</v>
      </c>
      <c r="S457" s="9">
        <f t="shared" si="88"/>
        <v>4.4547945205479449</v>
      </c>
      <c r="T457" s="9">
        <f t="shared" ref="T457:T464" si="96">MIN(5,S457)</f>
        <v>4.4547945205479449</v>
      </c>
      <c r="U457" s="5"/>
      <c r="V457" s="5" t="s">
        <v>748</v>
      </c>
      <c r="W457" s="5" t="s">
        <v>750</v>
      </c>
      <c r="X457" s="5" t="s">
        <v>3903</v>
      </c>
      <c r="Y457" s="5" t="s">
        <v>3905</v>
      </c>
      <c r="Z457" s="5" t="s">
        <v>3904</v>
      </c>
      <c r="AA457" s="5" t="s">
        <v>1141</v>
      </c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32">
        <f t="shared" si="90"/>
        <v>2</v>
      </c>
      <c r="AS457" s="32">
        <f t="shared" si="91"/>
        <v>2</v>
      </c>
      <c r="AT457" s="32">
        <f t="shared" si="92"/>
        <v>0</v>
      </c>
      <c r="AU457" s="32">
        <f t="shared" si="93"/>
        <v>0</v>
      </c>
      <c r="AV457" s="33">
        <f t="shared" si="94"/>
        <v>4.5315068493150683</v>
      </c>
      <c r="AW457" s="5"/>
      <c r="AX457" s="2">
        <f t="shared" si="95"/>
        <v>8.5315068493150683</v>
      </c>
      <c r="AY457" s="5" t="s">
        <v>4098</v>
      </c>
      <c r="AZ457" s="5" t="s">
        <v>4100</v>
      </c>
      <c r="BA457" s="5" t="s">
        <v>4105</v>
      </c>
      <c r="BD457" s="10">
        <v>1</v>
      </c>
    </row>
    <row r="458" spans="1:56">
      <c r="A458" s="4">
        <v>457</v>
      </c>
      <c r="B458" s="5" t="s">
        <v>2944</v>
      </c>
      <c r="C458" s="5" t="s">
        <v>249</v>
      </c>
      <c r="D458" s="5"/>
      <c r="E458" s="5"/>
      <c r="F458" s="6">
        <v>31838</v>
      </c>
      <c r="G458" s="5" t="s">
        <v>866</v>
      </c>
      <c r="H458" s="5" t="s">
        <v>867</v>
      </c>
      <c r="I458" s="5" t="s">
        <v>867</v>
      </c>
      <c r="J458" s="5" t="s">
        <v>3758</v>
      </c>
      <c r="K458" s="5" t="s">
        <v>25</v>
      </c>
      <c r="L458" s="7">
        <v>1</v>
      </c>
      <c r="M458" s="5" t="s">
        <v>26</v>
      </c>
      <c r="N458" s="6">
        <v>43025</v>
      </c>
      <c r="O458" s="8">
        <v>43090</v>
      </c>
      <c r="P458" s="9">
        <f t="shared" si="89"/>
        <v>0.17808219178082191</v>
      </c>
      <c r="Q458" s="6">
        <v>40952</v>
      </c>
      <c r="R458" s="6">
        <v>42186</v>
      </c>
      <c r="S458" s="9">
        <f t="shared" si="88"/>
        <v>3.3808219178082193</v>
      </c>
      <c r="T458" s="9">
        <f t="shared" si="96"/>
        <v>3.3808219178082193</v>
      </c>
      <c r="U458" s="5"/>
      <c r="V458" s="5" t="s">
        <v>1713</v>
      </c>
      <c r="W458" s="5" t="s">
        <v>1714</v>
      </c>
      <c r="X458" s="5" t="s">
        <v>1713</v>
      </c>
      <c r="Y458" s="5" t="s">
        <v>3906</v>
      </c>
      <c r="Z458" s="5" t="s">
        <v>738</v>
      </c>
      <c r="AA458" s="5" t="s">
        <v>739</v>
      </c>
      <c r="AB458" s="5"/>
      <c r="AC458" s="5" t="s">
        <v>776</v>
      </c>
      <c r="AD458" s="5" t="s">
        <v>1974</v>
      </c>
      <c r="AE458" s="5" t="s">
        <v>778</v>
      </c>
      <c r="AF458" s="5" t="s">
        <v>1976</v>
      </c>
      <c r="AG458" s="6">
        <v>28502</v>
      </c>
      <c r="AH458" s="5" t="s">
        <v>2967</v>
      </c>
      <c r="AI458" s="5" t="s">
        <v>3907</v>
      </c>
      <c r="AJ458" s="5" t="s">
        <v>514</v>
      </c>
      <c r="AK458" s="5" t="s">
        <v>424</v>
      </c>
      <c r="AL458" s="5" t="s">
        <v>217</v>
      </c>
      <c r="AM458" s="5" t="s">
        <v>477</v>
      </c>
      <c r="AN458" s="5" t="s">
        <v>479</v>
      </c>
      <c r="AO458" s="5" t="s">
        <v>1505</v>
      </c>
      <c r="AP458" s="5" t="s">
        <v>779</v>
      </c>
      <c r="AQ458" s="5"/>
      <c r="AR458" s="27">
        <f t="shared" si="90"/>
        <v>2</v>
      </c>
      <c r="AS458" s="27">
        <f t="shared" si="91"/>
        <v>4</v>
      </c>
      <c r="AT458" s="27">
        <f t="shared" si="92"/>
        <v>0.5</v>
      </c>
      <c r="AU458" s="27">
        <f t="shared" si="93"/>
        <v>4</v>
      </c>
      <c r="AV458" s="30">
        <f t="shared" si="94"/>
        <v>4.0931506849315067</v>
      </c>
      <c r="AW458" s="5"/>
      <c r="AX458" s="17">
        <f t="shared" si="95"/>
        <v>14.593150684931507</v>
      </c>
      <c r="AY458" s="5"/>
      <c r="AZ458" s="5"/>
      <c r="BA458" s="5"/>
      <c r="BD458" s="10">
        <v>0</v>
      </c>
    </row>
    <row r="459" spans="1:56">
      <c r="A459" s="1">
        <v>458</v>
      </c>
      <c r="B459" s="12" t="s">
        <v>2065</v>
      </c>
      <c r="C459" s="12" t="s">
        <v>2108</v>
      </c>
      <c r="D459" s="5"/>
      <c r="E459" s="5"/>
      <c r="F459" s="6">
        <v>28281</v>
      </c>
      <c r="G459" s="5" t="s">
        <v>3908</v>
      </c>
      <c r="H459" s="5" t="s">
        <v>3909</v>
      </c>
      <c r="I459" s="5" t="s">
        <v>867</v>
      </c>
      <c r="J459" s="5" t="s">
        <v>3759</v>
      </c>
      <c r="K459" s="5" t="s">
        <v>37</v>
      </c>
      <c r="L459" s="7">
        <v>0</v>
      </c>
      <c r="M459" s="5" t="s">
        <v>38</v>
      </c>
      <c r="N459" s="6">
        <v>40654</v>
      </c>
      <c r="O459" s="8">
        <v>43090</v>
      </c>
      <c r="P459" s="9">
        <f t="shared" si="89"/>
        <v>6.6739726027397257</v>
      </c>
      <c r="Q459" s="6"/>
      <c r="R459" s="6"/>
      <c r="S459" s="9">
        <f t="shared" si="88"/>
        <v>0</v>
      </c>
      <c r="T459" s="9">
        <f t="shared" si="96"/>
        <v>0</v>
      </c>
      <c r="U459" s="5"/>
      <c r="V459" s="5" t="s">
        <v>197</v>
      </c>
      <c r="W459" s="5" t="s">
        <v>200</v>
      </c>
      <c r="X459" s="5" t="s">
        <v>3917</v>
      </c>
      <c r="Y459" s="5" t="s">
        <v>3918</v>
      </c>
      <c r="Z459" s="5" t="s">
        <v>2302</v>
      </c>
      <c r="AA459" s="5" t="s">
        <v>2305</v>
      </c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32">
        <f t="shared" si="90"/>
        <v>7</v>
      </c>
      <c r="AS459" s="32">
        <f t="shared" si="91"/>
        <v>2</v>
      </c>
      <c r="AT459" s="32">
        <f t="shared" si="92"/>
        <v>0</v>
      </c>
      <c r="AU459" s="32">
        <f t="shared" si="93"/>
        <v>0</v>
      </c>
      <c r="AV459" s="33">
        <f t="shared" si="94"/>
        <v>26.695890410958903</v>
      </c>
      <c r="AW459" s="5"/>
      <c r="AX459" s="2">
        <f t="shared" si="95"/>
        <v>35.695890410958903</v>
      </c>
      <c r="AY459" s="5"/>
      <c r="AZ459" s="5"/>
      <c r="BA459" s="5"/>
      <c r="BD459" s="10">
        <v>1</v>
      </c>
    </row>
    <row r="460" spans="1:56">
      <c r="A460" s="4">
        <v>459</v>
      </c>
      <c r="B460" s="5" t="s">
        <v>240</v>
      </c>
      <c r="C460" s="5" t="s">
        <v>3910</v>
      </c>
      <c r="D460" s="5"/>
      <c r="E460" s="5"/>
      <c r="F460" s="6">
        <v>30014</v>
      </c>
      <c r="G460" s="5" t="s">
        <v>3321</v>
      </c>
      <c r="H460" s="5" t="s">
        <v>3323</v>
      </c>
      <c r="I460" s="5" t="s">
        <v>815</v>
      </c>
      <c r="J460" s="5" t="s">
        <v>24</v>
      </c>
      <c r="K460" s="5" t="s">
        <v>25</v>
      </c>
      <c r="L460" s="7">
        <v>4</v>
      </c>
      <c r="M460" s="5" t="s">
        <v>38</v>
      </c>
      <c r="N460" s="6">
        <v>40603</v>
      </c>
      <c r="O460" s="8">
        <v>43090</v>
      </c>
      <c r="P460" s="9">
        <f t="shared" si="89"/>
        <v>6.8136986301369866</v>
      </c>
      <c r="Q460" s="6"/>
      <c r="R460" s="6"/>
      <c r="S460" s="9">
        <f t="shared" si="88"/>
        <v>0</v>
      </c>
      <c r="T460" s="9">
        <f t="shared" si="96"/>
        <v>0</v>
      </c>
      <c r="U460" s="5"/>
      <c r="V460" s="5" t="s">
        <v>1189</v>
      </c>
      <c r="W460" s="5" t="s">
        <v>3550</v>
      </c>
      <c r="X460" s="5" t="s">
        <v>3911</v>
      </c>
      <c r="Y460" s="5" t="s">
        <v>3912</v>
      </c>
      <c r="Z460" s="5" t="s">
        <v>809</v>
      </c>
      <c r="AA460" s="5" t="s">
        <v>811</v>
      </c>
      <c r="AB460" s="5"/>
      <c r="AC460" s="5" t="s">
        <v>3913</v>
      </c>
      <c r="AD460" s="5" t="s">
        <v>3004</v>
      </c>
      <c r="AE460" s="5" t="s">
        <v>3914</v>
      </c>
      <c r="AF460" s="5" t="s">
        <v>3005</v>
      </c>
      <c r="AG460" s="6">
        <v>25413</v>
      </c>
      <c r="AH460" s="5" t="s">
        <v>49</v>
      </c>
      <c r="AI460" s="5" t="s">
        <v>103</v>
      </c>
      <c r="AJ460" s="5" t="s">
        <v>103</v>
      </c>
      <c r="AK460" s="5" t="s">
        <v>3915</v>
      </c>
      <c r="AL460" s="5" t="s">
        <v>3916</v>
      </c>
      <c r="AM460" s="5" t="s">
        <v>3913</v>
      </c>
      <c r="AN460" s="5" t="s">
        <v>3914</v>
      </c>
      <c r="AO460" s="5" t="s">
        <v>192</v>
      </c>
      <c r="AP460" s="5" t="s">
        <v>194</v>
      </c>
      <c r="AQ460" s="5"/>
      <c r="AR460" s="27">
        <f t="shared" si="90"/>
        <v>4</v>
      </c>
      <c r="AS460" s="27">
        <f t="shared" si="91"/>
        <v>4</v>
      </c>
      <c r="AT460" s="27">
        <f t="shared" si="92"/>
        <v>2</v>
      </c>
      <c r="AU460" s="27">
        <f t="shared" si="93"/>
        <v>0</v>
      </c>
      <c r="AV460" s="30">
        <f t="shared" si="94"/>
        <v>27.254794520547946</v>
      </c>
      <c r="AW460" s="5"/>
      <c r="AX460" s="17">
        <f t="shared" si="95"/>
        <v>37.254794520547946</v>
      </c>
      <c r="AY460" s="5"/>
      <c r="AZ460" s="5"/>
      <c r="BA460" s="5"/>
      <c r="BD460" s="10">
        <v>0</v>
      </c>
    </row>
    <row r="461" spans="1:56">
      <c r="A461" s="1">
        <v>460</v>
      </c>
      <c r="B461" s="12" t="s">
        <v>92</v>
      </c>
      <c r="C461" s="12" t="s">
        <v>1149</v>
      </c>
      <c r="D461" s="5"/>
      <c r="E461" s="5"/>
      <c r="F461" s="6">
        <v>32272</v>
      </c>
      <c r="G461" s="5" t="s">
        <v>49</v>
      </c>
      <c r="H461" s="5" t="s">
        <v>103</v>
      </c>
      <c r="I461" s="5" t="s">
        <v>103</v>
      </c>
      <c r="J461" s="5" t="s">
        <v>3758</v>
      </c>
      <c r="K461" s="5" t="s">
        <v>37</v>
      </c>
      <c r="L461" s="7">
        <v>0</v>
      </c>
      <c r="M461" s="5" t="s">
        <v>38</v>
      </c>
      <c r="N461" s="6">
        <v>43024</v>
      </c>
      <c r="O461" s="8">
        <v>43090</v>
      </c>
      <c r="P461" s="9">
        <f t="shared" si="89"/>
        <v>0.18082191780821918</v>
      </c>
      <c r="Q461" s="6"/>
      <c r="R461" s="6"/>
      <c r="S461" s="9">
        <f t="shared" si="88"/>
        <v>0</v>
      </c>
      <c r="T461" s="9">
        <f t="shared" si="96"/>
        <v>0</v>
      </c>
      <c r="U461" s="5"/>
      <c r="V461" s="5" t="s">
        <v>673</v>
      </c>
      <c r="W461" s="5" t="s">
        <v>674</v>
      </c>
      <c r="X461" s="5" t="s">
        <v>3921</v>
      </c>
      <c r="Y461" s="5" t="s">
        <v>3922</v>
      </c>
      <c r="Z461" s="5" t="s">
        <v>331</v>
      </c>
      <c r="AA461" s="5" t="s">
        <v>334</v>
      </c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32">
        <f t="shared" si="90"/>
        <v>2</v>
      </c>
      <c r="AS461" s="32">
        <f t="shared" si="91"/>
        <v>2</v>
      </c>
      <c r="AT461" s="32">
        <f t="shared" si="92"/>
        <v>0</v>
      </c>
      <c r="AU461" s="32">
        <f t="shared" si="93"/>
        <v>0</v>
      </c>
      <c r="AV461" s="33">
        <f t="shared" si="94"/>
        <v>0.72328767123287674</v>
      </c>
      <c r="AW461" s="5"/>
      <c r="AX461" s="2">
        <f t="shared" si="95"/>
        <v>4.7232876712328764</v>
      </c>
      <c r="AY461" s="5"/>
      <c r="AZ461" s="5"/>
      <c r="BA461" s="5"/>
      <c r="BD461" s="10">
        <v>1</v>
      </c>
    </row>
    <row r="462" spans="1:56">
      <c r="A462" s="4">
        <v>461</v>
      </c>
      <c r="B462" s="5" t="s">
        <v>3923</v>
      </c>
      <c r="C462" s="5" t="s">
        <v>2318</v>
      </c>
      <c r="D462" s="5"/>
      <c r="E462" s="5"/>
      <c r="F462" s="6">
        <v>31134</v>
      </c>
      <c r="G462" s="5" t="s">
        <v>49</v>
      </c>
      <c r="H462" s="5" t="s">
        <v>103</v>
      </c>
      <c r="I462" s="5" t="s">
        <v>103</v>
      </c>
      <c r="J462" s="5" t="s">
        <v>24</v>
      </c>
      <c r="K462" s="5" t="s">
        <v>25</v>
      </c>
      <c r="L462" s="7">
        <v>2</v>
      </c>
      <c r="M462" s="5" t="s">
        <v>38</v>
      </c>
      <c r="N462" s="6">
        <v>40178</v>
      </c>
      <c r="O462" s="8">
        <v>43090</v>
      </c>
      <c r="P462" s="9">
        <f t="shared" si="89"/>
        <v>7.978082191780822</v>
      </c>
      <c r="Q462" s="6"/>
      <c r="R462" s="6"/>
      <c r="S462" s="9">
        <f t="shared" si="88"/>
        <v>0</v>
      </c>
      <c r="T462" s="9">
        <f t="shared" si="96"/>
        <v>0</v>
      </c>
      <c r="U462" s="5"/>
      <c r="V462" s="5" t="s">
        <v>2077</v>
      </c>
      <c r="W462" s="5" t="s">
        <v>2079</v>
      </c>
      <c r="X462" s="5" t="s">
        <v>463</v>
      </c>
      <c r="Y462" s="5" t="s">
        <v>1379</v>
      </c>
      <c r="Z462" s="5" t="s">
        <v>3462</v>
      </c>
      <c r="AA462" s="5" t="s">
        <v>2868</v>
      </c>
      <c r="AB462" s="5"/>
      <c r="AC462" s="5" t="s">
        <v>3924</v>
      </c>
      <c r="AD462" s="5" t="s">
        <v>3925</v>
      </c>
      <c r="AE462" s="5" t="s">
        <v>3818</v>
      </c>
      <c r="AF462" s="5" t="s">
        <v>574</v>
      </c>
      <c r="AG462" s="6">
        <v>31585</v>
      </c>
      <c r="AH462" s="5" t="s">
        <v>49</v>
      </c>
      <c r="AI462" s="5" t="s">
        <v>103</v>
      </c>
      <c r="AJ462" s="5" t="s">
        <v>103</v>
      </c>
      <c r="AK462" s="5" t="s">
        <v>1000</v>
      </c>
      <c r="AL462" s="5" t="s">
        <v>1002</v>
      </c>
      <c r="AM462" s="5" t="s">
        <v>3926</v>
      </c>
      <c r="AN462" s="5" t="s">
        <v>3928</v>
      </c>
      <c r="AO462" s="5" t="s">
        <v>3927</v>
      </c>
      <c r="AP462" s="5" t="s">
        <v>3929</v>
      </c>
      <c r="AQ462" s="5"/>
      <c r="AR462" s="27">
        <f t="shared" si="90"/>
        <v>4</v>
      </c>
      <c r="AS462" s="27">
        <f t="shared" si="91"/>
        <v>4</v>
      </c>
      <c r="AT462" s="27">
        <f t="shared" si="92"/>
        <v>1</v>
      </c>
      <c r="AU462" s="27">
        <f t="shared" si="93"/>
        <v>0</v>
      </c>
      <c r="AV462" s="30">
        <f t="shared" si="94"/>
        <v>31.912328767123288</v>
      </c>
      <c r="AW462" s="5"/>
      <c r="AX462" s="17">
        <f t="shared" si="95"/>
        <v>40.912328767123284</v>
      </c>
      <c r="AY462" s="5"/>
      <c r="AZ462" s="5"/>
      <c r="BA462" s="5"/>
      <c r="BD462" s="10">
        <v>0</v>
      </c>
    </row>
    <row r="463" spans="1:56">
      <c r="A463" s="1">
        <v>462</v>
      </c>
      <c r="B463" s="12" t="s">
        <v>1057</v>
      </c>
      <c r="C463" s="12" t="s">
        <v>3930</v>
      </c>
      <c r="D463" s="5"/>
      <c r="E463" s="5"/>
      <c r="F463" s="6">
        <v>32354</v>
      </c>
      <c r="G463" s="5" t="s">
        <v>635</v>
      </c>
      <c r="H463" s="5" t="s">
        <v>636</v>
      </c>
      <c r="I463" s="5" t="s">
        <v>137</v>
      </c>
      <c r="J463" s="5" t="s">
        <v>3758</v>
      </c>
      <c r="K463" s="5" t="s">
        <v>25</v>
      </c>
      <c r="L463" s="7">
        <v>0</v>
      </c>
      <c r="M463" s="5" t="s">
        <v>38</v>
      </c>
      <c r="N463" s="6">
        <v>43087</v>
      </c>
      <c r="O463" s="8">
        <v>43090</v>
      </c>
      <c r="P463" s="9">
        <f t="shared" si="89"/>
        <v>8.21917808219178E-3</v>
      </c>
      <c r="Q463" s="6">
        <v>41994</v>
      </c>
      <c r="R463" s="6">
        <v>43087</v>
      </c>
      <c r="S463" s="9">
        <f t="shared" si="88"/>
        <v>2.9945205479452053</v>
      </c>
      <c r="T463" s="9">
        <f t="shared" si="96"/>
        <v>2.9945205479452053</v>
      </c>
      <c r="U463" s="5"/>
      <c r="V463" s="5" t="s">
        <v>1189</v>
      </c>
      <c r="W463" s="5" t="s">
        <v>1191</v>
      </c>
      <c r="X463" s="5" t="s">
        <v>1057</v>
      </c>
      <c r="Y463" s="5" t="s">
        <v>3765</v>
      </c>
      <c r="Z463" s="5" t="s">
        <v>31</v>
      </c>
      <c r="AA463" s="5" t="s">
        <v>209</v>
      </c>
      <c r="AB463" s="5"/>
      <c r="AC463" s="5" t="s">
        <v>128</v>
      </c>
      <c r="AD463" s="5" t="s">
        <v>3931</v>
      </c>
      <c r="AE463" s="5" t="s">
        <v>132</v>
      </c>
      <c r="AF463" s="5" t="s">
        <v>3932</v>
      </c>
      <c r="AG463" s="6">
        <v>33933</v>
      </c>
      <c r="AH463" s="5" t="s">
        <v>641</v>
      </c>
      <c r="AI463" s="5" t="s">
        <v>137</v>
      </c>
      <c r="AJ463" s="5" t="s">
        <v>137</v>
      </c>
      <c r="AK463" s="5" t="s">
        <v>567</v>
      </c>
      <c r="AL463" s="5" t="s">
        <v>2645</v>
      </c>
      <c r="AM463" s="5" t="s">
        <v>128</v>
      </c>
      <c r="AN463" s="5" t="s">
        <v>132</v>
      </c>
      <c r="AO463" s="5" t="s">
        <v>145</v>
      </c>
      <c r="AP463" s="5" t="s">
        <v>147</v>
      </c>
      <c r="AQ463" s="5"/>
      <c r="AR463" s="32">
        <f t="shared" si="90"/>
        <v>2</v>
      </c>
      <c r="AS463" s="32">
        <f t="shared" si="91"/>
        <v>4</v>
      </c>
      <c r="AT463" s="32">
        <f t="shared" si="92"/>
        <v>0</v>
      </c>
      <c r="AU463" s="32">
        <f t="shared" si="93"/>
        <v>0</v>
      </c>
      <c r="AV463" s="33">
        <f t="shared" si="94"/>
        <v>3.0273972602739723</v>
      </c>
      <c r="AW463" s="5"/>
      <c r="AX463" s="2">
        <f t="shared" si="95"/>
        <v>9.0273972602739718</v>
      </c>
      <c r="AY463" s="5"/>
      <c r="AZ463" s="5"/>
      <c r="BA463" s="5"/>
      <c r="BD463" s="10">
        <v>1</v>
      </c>
    </row>
    <row r="464" spans="1:56">
      <c r="A464" s="4">
        <v>463</v>
      </c>
      <c r="B464" s="5" t="s">
        <v>3933</v>
      </c>
      <c r="C464" s="5" t="s">
        <v>3934</v>
      </c>
      <c r="D464" s="5"/>
      <c r="E464" s="5"/>
      <c r="F464" s="6">
        <v>32379</v>
      </c>
      <c r="G464" s="5" t="s">
        <v>3935</v>
      </c>
      <c r="H464" s="5" t="s">
        <v>3936</v>
      </c>
      <c r="I464" s="5" t="s">
        <v>3783</v>
      </c>
      <c r="J464" s="5" t="s">
        <v>3758</v>
      </c>
      <c r="K464" s="5" t="s">
        <v>37</v>
      </c>
      <c r="L464" s="7">
        <v>0</v>
      </c>
      <c r="M464" s="5" t="s">
        <v>38</v>
      </c>
      <c r="N464" s="6">
        <v>43060</v>
      </c>
      <c r="O464" s="8">
        <v>43090</v>
      </c>
      <c r="P464" s="9">
        <f t="shared" si="89"/>
        <v>8.2191780821917804E-2</v>
      </c>
      <c r="Q464" s="6"/>
      <c r="R464" s="6"/>
      <c r="S464" s="9">
        <f t="shared" si="88"/>
        <v>0</v>
      </c>
      <c r="T464" s="9">
        <f t="shared" si="96"/>
        <v>0</v>
      </c>
      <c r="U464" s="5"/>
      <c r="V464" s="5" t="s">
        <v>283</v>
      </c>
      <c r="W464" s="5" t="s">
        <v>280</v>
      </c>
      <c r="X464" s="5" t="s">
        <v>3937</v>
      </c>
      <c r="Y464" s="5" t="s">
        <v>3938</v>
      </c>
      <c r="Z464" s="5" t="s">
        <v>347</v>
      </c>
      <c r="AA464" s="5" t="s">
        <v>350</v>
      </c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27">
        <f t="shared" si="90"/>
        <v>2</v>
      </c>
      <c r="AS464" s="27">
        <f t="shared" si="91"/>
        <v>2</v>
      </c>
      <c r="AT464" s="27">
        <f t="shared" si="92"/>
        <v>0</v>
      </c>
      <c r="AU464" s="27">
        <f t="shared" si="93"/>
        <v>0</v>
      </c>
      <c r="AV464" s="30">
        <f t="shared" si="94"/>
        <v>0.32876712328767121</v>
      </c>
      <c r="AW464" s="5"/>
      <c r="AX464" s="17">
        <f t="shared" si="95"/>
        <v>4.3287671232876708</v>
      </c>
      <c r="AY464" s="5"/>
      <c r="AZ464" s="5"/>
      <c r="BA464" s="5"/>
      <c r="BD464" s="10">
        <v>0</v>
      </c>
    </row>
    <row r="465" spans="1:56">
      <c r="A465" s="1">
        <v>464</v>
      </c>
      <c r="B465" s="12" t="s">
        <v>3939</v>
      </c>
      <c r="C465" s="12" t="s">
        <v>2327</v>
      </c>
      <c r="D465" s="5"/>
      <c r="E465" s="5"/>
      <c r="F465" s="6">
        <v>25877</v>
      </c>
      <c r="G465" s="5" t="s">
        <v>234</v>
      </c>
      <c r="H465" s="5" t="s">
        <v>235</v>
      </c>
      <c r="I465" s="5" t="s">
        <v>103</v>
      </c>
      <c r="J465" s="5" t="s">
        <v>3758</v>
      </c>
      <c r="K465" s="5" t="s">
        <v>214</v>
      </c>
      <c r="L465" s="7">
        <v>0</v>
      </c>
      <c r="M465" s="5" t="s">
        <v>38</v>
      </c>
      <c r="N465" s="6">
        <v>43025</v>
      </c>
      <c r="O465" s="8">
        <v>43090</v>
      </c>
      <c r="P465" s="9">
        <f t="shared" si="89"/>
        <v>0.17808219178082191</v>
      </c>
      <c r="Q465" s="6">
        <v>36162</v>
      </c>
      <c r="R465" s="6">
        <v>43023</v>
      </c>
      <c r="S465" s="9">
        <f t="shared" si="88"/>
        <v>18.797260273972604</v>
      </c>
      <c r="T465" s="9">
        <f>MIN(10,S465)</f>
        <v>10</v>
      </c>
      <c r="U465" s="5"/>
      <c r="V465" s="5" t="s">
        <v>3940</v>
      </c>
      <c r="W465" s="5" t="s">
        <v>108</v>
      </c>
      <c r="X465" s="5" t="s">
        <v>3941</v>
      </c>
      <c r="Y465" s="5" t="s">
        <v>3942</v>
      </c>
      <c r="Z465" s="5" t="s">
        <v>107</v>
      </c>
      <c r="AA465" s="5" t="s">
        <v>110</v>
      </c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32">
        <f t="shared" si="90"/>
        <v>2</v>
      </c>
      <c r="AS465" s="32">
        <f t="shared" si="91"/>
        <v>4</v>
      </c>
      <c r="AT465" s="32">
        <f t="shared" si="92"/>
        <v>0</v>
      </c>
      <c r="AU465" s="32">
        <f t="shared" si="93"/>
        <v>0</v>
      </c>
      <c r="AV465" s="33">
        <f t="shared" si="94"/>
        <v>10.712328767123287</v>
      </c>
      <c r="AW465" s="5"/>
      <c r="AX465" s="2">
        <f t="shared" si="95"/>
        <v>16.712328767123289</v>
      </c>
      <c r="AY465" s="5"/>
      <c r="AZ465" s="5"/>
      <c r="BA465" s="5"/>
      <c r="BD465" s="10">
        <v>1</v>
      </c>
    </row>
    <row r="466" spans="1:56">
      <c r="A466" s="4">
        <v>465</v>
      </c>
      <c r="B466" s="5" t="s">
        <v>3943</v>
      </c>
      <c r="C466" s="5" t="s">
        <v>3531</v>
      </c>
      <c r="D466" s="5"/>
      <c r="E466" s="5"/>
      <c r="F466" s="6">
        <v>30289</v>
      </c>
      <c r="G466" s="5" t="s">
        <v>3944</v>
      </c>
      <c r="H466" s="5" t="s">
        <v>3945</v>
      </c>
      <c r="I466" s="5" t="s">
        <v>3073</v>
      </c>
      <c r="J466" s="5" t="s">
        <v>3758</v>
      </c>
      <c r="K466" s="5" t="s">
        <v>37</v>
      </c>
      <c r="L466" s="7">
        <v>0</v>
      </c>
      <c r="M466" s="5" t="s">
        <v>38</v>
      </c>
      <c r="N466" s="6">
        <v>43059</v>
      </c>
      <c r="O466" s="8">
        <v>43090</v>
      </c>
      <c r="P466" s="9">
        <f t="shared" si="89"/>
        <v>8.4931506849315067E-2</v>
      </c>
      <c r="Q466" s="6"/>
      <c r="R466" s="6"/>
      <c r="S466" s="9">
        <f t="shared" si="88"/>
        <v>0</v>
      </c>
      <c r="T466" s="9">
        <f>MIN(5,S466)</f>
        <v>0</v>
      </c>
      <c r="U466" s="5"/>
      <c r="V466" s="5" t="s">
        <v>3946</v>
      </c>
      <c r="W466" s="5" t="s">
        <v>1662</v>
      </c>
      <c r="X466" s="5" t="s">
        <v>3943</v>
      </c>
      <c r="Y466" s="5" t="s">
        <v>3947</v>
      </c>
      <c r="Z466" s="5" t="s">
        <v>1682</v>
      </c>
      <c r="AA466" s="5" t="s">
        <v>3948</v>
      </c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27">
        <f t="shared" si="90"/>
        <v>2</v>
      </c>
      <c r="AS466" s="27">
        <f t="shared" si="91"/>
        <v>2</v>
      </c>
      <c r="AT466" s="27">
        <f t="shared" si="92"/>
        <v>0</v>
      </c>
      <c r="AU466" s="27">
        <f t="shared" si="93"/>
        <v>0</v>
      </c>
      <c r="AV466" s="30">
        <f t="shared" si="94"/>
        <v>0.33972602739726027</v>
      </c>
      <c r="AW466" s="5"/>
      <c r="AX466" s="17">
        <f t="shared" si="95"/>
        <v>4.3397260273972602</v>
      </c>
      <c r="AY466" s="5"/>
      <c r="AZ466" s="5"/>
      <c r="BA466" s="5"/>
      <c r="BD466" s="10">
        <v>0</v>
      </c>
    </row>
    <row r="467" spans="1:56">
      <c r="A467" s="1">
        <v>466</v>
      </c>
      <c r="B467" s="12" t="s">
        <v>833</v>
      </c>
      <c r="C467" s="12" t="s">
        <v>244</v>
      </c>
      <c r="D467" s="5"/>
      <c r="E467" s="5"/>
      <c r="F467" s="6">
        <v>29446</v>
      </c>
      <c r="G467" s="5" t="s">
        <v>49</v>
      </c>
      <c r="H467" s="5" t="s">
        <v>103</v>
      </c>
      <c r="I467" s="5" t="s">
        <v>103</v>
      </c>
      <c r="J467" s="5" t="s">
        <v>3758</v>
      </c>
      <c r="K467" s="5" t="s">
        <v>25</v>
      </c>
      <c r="L467" s="7">
        <v>2</v>
      </c>
      <c r="M467" s="5" t="s">
        <v>26</v>
      </c>
      <c r="N467" s="6">
        <v>39326</v>
      </c>
      <c r="O467" s="8">
        <v>43090</v>
      </c>
      <c r="P467" s="9">
        <f t="shared" si="89"/>
        <v>10.312328767123288</v>
      </c>
      <c r="Q467" s="6"/>
      <c r="R467" s="6"/>
      <c r="S467" s="9">
        <f t="shared" si="88"/>
        <v>0</v>
      </c>
      <c r="T467" s="9">
        <f>MIN(5,S467)</f>
        <v>0</v>
      </c>
      <c r="U467" s="5"/>
      <c r="V467" s="5" t="s">
        <v>3950</v>
      </c>
      <c r="W467" s="5" t="s">
        <v>3949</v>
      </c>
      <c r="X467" s="5" t="s">
        <v>3565</v>
      </c>
      <c r="Y467" s="5" t="s">
        <v>3566</v>
      </c>
      <c r="Z467" s="5" t="s">
        <v>3951</v>
      </c>
      <c r="AA467" s="5" t="s">
        <v>3952</v>
      </c>
      <c r="AB467" s="5"/>
      <c r="AC467" s="5" t="s">
        <v>3953</v>
      </c>
      <c r="AD467" s="5" t="s">
        <v>3954</v>
      </c>
      <c r="AE467" s="5" t="s">
        <v>3955</v>
      </c>
      <c r="AF467" s="5" t="s">
        <v>2293</v>
      </c>
      <c r="AG467" s="6">
        <v>25781</v>
      </c>
      <c r="AH467" s="5" t="s">
        <v>212</v>
      </c>
      <c r="AI467" s="5" t="s">
        <v>213</v>
      </c>
      <c r="AJ467" s="5" t="s">
        <v>213</v>
      </c>
      <c r="AK467" s="5" t="s">
        <v>255</v>
      </c>
      <c r="AL467" s="5" t="s">
        <v>613</v>
      </c>
      <c r="AM467" s="5" t="s">
        <v>1020</v>
      </c>
      <c r="AN467" s="5" t="s">
        <v>1202</v>
      </c>
      <c r="AO467" s="5" t="s">
        <v>31</v>
      </c>
      <c r="AP467" s="5" t="s">
        <v>209</v>
      </c>
      <c r="AQ467" s="5"/>
      <c r="AR467" s="32">
        <f t="shared" si="90"/>
        <v>2</v>
      </c>
      <c r="AS467" s="32">
        <f t="shared" si="91"/>
        <v>4</v>
      </c>
      <c r="AT467" s="32">
        <f t="shared" si="92"/>
        <v>1</v>
      </c>
      <c r="AU467" s="32">
        <f t="shared" si="93"/>
        <v>4</v>
      </c>
      <c r="AV467" s="33">
        <f t="shared" si="94"/>
        <v>41.249315068493154</v>
      </c>
      <c r="AW467" s="5"/>
      <c r="AX467" s="2">
        <f t="shared" si="95"/>
        <v>52.249315068493154</v>
      </c>
      <c r="AY467" s="5"/>
      <c r="AZ467" s="5"/>
      <c r="BA467" s="5"/>
      <c r="BD467" s="10">
        <v>1</v>
      </c>
    </row>
    <row r="468" spans="1:56">
      <c r="A468" s="4">
        <v>467</v>
      </c>
      <c r="B468" s="5" t="s">
        <v>3956</v>
      </c>
      <c r="C468" s="5" t="s">
        <v>1194</v>
      </c>
      <c r="D468" s="5"/>
      <c r="E468" s="5"/>
      <c r="F468" s="6">
        <v>28101</v>
      </c>
      <c r="G468" s="5" t="s">
        <v>3957</v>
      </c>
      <c r="H468" s="5" t="s">
        <v>2714</v>
      </c>
      <c r="I468" s="5" t="s">
        <v>2714</v>
      </c>
      <c r="J468" s="5" t="s">
        <v>3758</v>
      </c>
      <c r="K468" s="5" t="s">
        <v>37</v>
      </c>
      <c r="L468" s="7">
        <v>0</v>
      </c>
      <c r="M468" s="5" t="s">
        <v>38</v>
      </c>
      <c r="N468" s="6">
        <v>43083</v>
      </c>
      <c r="O468" s="8">
        <v>43090</v>
      </c>
      <c r="P468" s="9">
        <f t="shared" si="89"/>
        <v>1.9178082191780823E-2</v>
      </c>
      <c r="Q468" s="6"/>
      <c r="R468" s="6"/>
      <c r="S468" s="9">
        <f t="shared" si="88"/>
        <v>0</v>
      </c>
      <c r="T468" s="9">
        <f>MIN(5,S468)</f>
        <v>0</v>
      </c>
      <c r="U468" s="5"/>
      <c r="V468" s="5" t="s">
        <v>314</v>
      </c>
      <c r="W468" s="5" t="s">
        <v>316</v>
      </c>
      <c r="X468" s="5" t="s">
        <v>3958</v>
      </c>
      <c r="Y468" s="5" t="s">
        <v>3959</v>
      </c>
      <c r="Z468" s="5" t="s">
        <v>31</v>
      </c>
      <c r="AA468" s="5" t="s">
        <v>209</v>
      </c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27">
        <f t="shared" si="90"/>
        <v>2</v>
      </c>
      <c r="AS468" s="27">
        <f t="shared" si="91"/>
        <v>2</v>
      </c>
      <c r="AT468" s="27">
        <f t="shared" si="92"/>
        <v>0</v>
      </c>
      <c r="AU468" s="27">
        <f t="shared" si="93"/>
        <v>0</v>
      </c>
      <c r="AV468" s="30">
        <f t="shared" si="94"/>
        <v>7.6712328767123292E-2</v>
      </c>
      <c r="AW468" s="5"/>
      <c r="AX468" s="17">
        <f t="shared" si="95"/>
        <v>4.0767123287671234</v>
      </c>
      <c r="AY468" s="5"/>
      <c r="AZ468" s="5"/>
      <c r="BA468" s="5"/>
      <c r="BD468" s="10">
        <v>0</v>
      </c>
    </row>
    <row r="469" spans="1:56">
      <c r="A469" s="1">
        <v>468</v>
      </c>
      <c r="B469" s="12" t="s">
        <v>83</v>
      </c>
      <c r="C469" s="12" t="s">
        <v>1682</v>
      </c>
      <c r="D469" s="5"/>
      <c r="E469" s="5"/>
      <c r="F469" s="6">
        <v>31523</v>
      </c>
      <c r="G469" s="5" t="s">
        <v>76</v>
      </c>
      <c r="H469" s="5" t="s">
        <v>102</v>
      </c>
      <c r="I469" s="5" t="s">
        <v>103</v>
      </c>
      <c r="J469" s="5" t="s">
        <v>3758</v>
      </c>
      <c r="K469" s="5" t="s">
        <v>37</v>
      </c>
      <c r="L469" s="7">
        <v>0</v>
      </c>
      <c r="M469" s="5" t="s">
        <v>38</v>
      </c>
      <c r="N469" s="6">
        <v>43082</v>
      </c>
      <c r="O469" s="8">
        <v>43090</v>
      </c>
      <c r="P469" s="9">
        <f t="shared" si="89"/>
        <v>2.1917808219178082E-2</v>
      </c>
      <c r="Q469" s="6">
        <v>42265</v>
      </c>
      <c r="R469" s="6">
        <v>43082</v>
      </c>
      <c r="S469" s="9">
        <f t="shared" si="88"/>
        <v>2.2383561643835614</v>
      </c>
      <c r="T469" s="9">
        <f>MIN(5,S469)</f>
        <v>2.2383561643835614</v>
      </c>
      <c r="U469" s="5"/>
      <c r="V469" s="5" t="s">
        <v>215</v>
      </c>
      <c r="W469" s="5" t="s">
        <v>217</v>
      </c>
      <c r="X469" s="5" t="s">
        <v>3960</v>
      </c>
      <c r="Y469" s="5" t="s">
        <v>3961</v>
      </c>
      <c r="Z469" s="5" t="s">
        <v>33</v>
      </c>
      <c r="AA469" s="5" t="s">
        <v>72</v>
      </c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32">
        <f t="shared" si="90"/>
        <v>2</v>
      </c>
      <c r="AS469" s="32">
        <f t="shared" si="91"/>
        <v>2</v>
      </c>
      <c r="AT469" s="32">
        <f t="shared" si="92"/>
        <v>0</v>
      </c>
      <c r="AU469" s="32">
        <f t="shared" si="93"/>
        <v>0</v>
      </c>
      <c r="AV469" s="33">
        <f t="shared" si="94"/>
        <v>2.3260273972602739</v>
      </c>
      <c r="AW469" s="5"/>
      <c r="AX469" s="2">
        <f t="shared" si="95"/>
        <v>6.3260273972602743</v>
      </c>
      <c r="AY469" s="5"/>
      <c r="AZ469" s="5"/>
      <c r="BA469" s="5"/>
      <c r="BD469" s="10">
        <v>1</v>
      </c>
    </row>
    <row r="470" spans="1:56">
      <c r="A470" s="4">
        <v>469</v>
      </c>
      <c r="B470" s="5" t="s">
        <v>600</v>
      </c>
      <c r="C470" s="5" t="s">
        <v>3603</v>
      </c>
      <c r="D470" s="5"/>
      <c r="E470" s="5"/>
      <c r="F470" s="6">
        <v>25758</v>
      </c>
      <c r="G470" s="5" t="s">
        <v>49</v>
      </c>
      <c r="H470" s="5" t="s">
        <v>103</v>
      </c>
      <c r="I470" s="5" t="s">
        <v>103</v>
      </c>
      <c r="J470" s="5" t="s">
        <v>3758</v>
      </c>
      <c r="K470" s="5" t="s">
        <v>214</v>
      </c>
      <c r="L470" s="7">
        <v>0</v>
      </c>
      <c r="M470" s="5" t="s">
        <v>38</v>
      </c>
      <c r="N470" s="6">
        <v>42733</v>
      </c>
      <c r="O470" s="8">
        <v>43090</v>
      </c>
      <c r="P470" s="9">
        <f t="shared" si="89"/>
        <v>0.9780821917808219</v>
      </c>
      <c r="Q470" s="6">
        <v>40300</v>
      </c>
      <c r="R470" s="6">
        <v>42731</v>
      </c>
      <c r="S470" s="9">
        <f t="shared" si="88"/>
        <v>6.6602739726027398</v>
      </c>
      <c r="T470" s="9">
        <f>MIN(10,S470)</f>
        <v>6.6602739726027398</v>
      </c>
      <c r="U470" s="5"/>
      <c r="V470" s="5" t="s">
        <v>373</v>
      </c>
      <c r="W470" s="5" t="s">
        <v>375</v>
      </c>
      <c r="X470" s="5" t="s">
        <v>2028</v>
      </c>
      <c r="Y470" s="5" t="s">
        <v>2029</v>
      </c>
      <c r="Z470" s="5" t="s">
        <v>597</v>
      </c>
      <c r="AA470" s="5" t="s">
        <v>172</v>
      </c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27">
        <f t="shared" si="90"/>
        <v>2</v>
      </c>
      <c r="AS470" s="27">
        <f t="shared" si="91"/>
        <v>4</v>
      </c>
      <c r="AT470" s="27">
        <f t="shared" si="92"/>
        <v>0</v>
      </c>
      <c r="AU470" s="27">
        <f t="shared" si="93"/>
        <v>0</v>
      </c>
      <c r="AV470" s="30">
        <f t="shared" si="94"/>
        <v>10.572602739726028</v>
      </c>
      <c r="AW470" s="5"/>
      <c r="AX470" s="17">
        <f t="shared" si="95"/>
        <v>16.57260273972603</v>
      </c>
      <c r="AY470" s="5"/>
      <c r="AZ470" s="5"/>
      <c r="BA470" s="5"/>
      <c r="BD470" s="10">
        <v>0</v>
      </c>
    </row>
    <row r="471" spans="1:56">
      <c r="A471" s="1">
        <v>470</v>
      </c>
      <c r="B471" s="12" t="s">
        <v>1867</v>
      </c>
      <c r="C471" s="12" t="s">
        <v>522</v>
      </c>
      <c r="D471" s="5"/>
      <c r="E471" s="5"/>
      <c r="F471" s="6">
        <v>24888</v>
      </c>
      <c r="G471" s="5" t="s">
        <v>49</v>
      </c>
      <c r="H471" s="5" t="s">
        <v>103</v>
      </c>
      <c r="I471" s="5" t="s">
        <v>103</v>
      </c>
      <c r="J471" s="5" t="s">
        <v>3758</v>
      </c>
      <c r="K471" s="5" t="s">
        <v>214</v>
      </c>
      <c r="L471" s="7">
        <v>0</v>
      </c>
      <c r="M471" s="5" t="s">
        <v>38</v>
      </c>
      <c r="N471" s="6">
        <v>37626</v>
      </c>
      <c r="O471" s="8">
        <v>43090</v>
      </c>
      <c r="P471" s="9">
        <f t="shared" si="89"/>
        <v>14.96986301369863</v>
      </c>
      <c r="Q471" s="6">
        <v>35052</v>
      </c>
      <c r="R471" s="6">
        <v>37668</v>
      </c>
      <c r="S471" s="9">
        <f t="shared" si="88"/>
        <v>7.1671232876712327</v>
      </c>
      <c r="T471" s="9">
        <f>MIN(5,S471)</f>
        <v>5</v>
      </c>
      <c r="U471" s="5"/>
      <c r="V471" s="5" t="s">
        <v>396</v>
      </c>
      <c r="W471" s="5" t="s">
        <v>397</v>
      </c>
      <c r="X471" s="5" t="s">
        <v>3962</v>
      </c>
      <c r="Y471" s="5" t="s">
        <v>3963</v>
      </c>
      <c r="Z471" s="5" t="s">
        <v>145</v>
      </c>
      <c r="AA471" s="5" t="s">
        <v>147</v>
      </c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32">
        <f t="shared" si="90"/>
        <v>2</v>
      </c>
      <c r="AS471" s="32">
        <f t="shared" si="91"/>
        <v>4</v>
      </c>
      <c r="AT471" s="32">
        <f t="shared" si="92"/>
        <v>0</v>
      </c>
      <c r="AU471" s="32">
        <f t="shared" si="93"/>
        <v>0</v>
      </c>
      <c r="AV471" s="33">
        <f t="shared" si="94"/>
        <v>64.879452054794513</v>
      </c>
      <c r="AW471" s="5"/>
      <c r="AX471" s="2">
        <f t="shared" si="95"/>
        <v>70.879452054794513</v>
      </c>
      <c r="AY471" s="5"/>
      <c r="AZ471" s="5"/>
      <c r="BA471" s="5"/>
      <c r="BD471" s="10">
        <v>1</v>
      </c>
    </row>
    <row r="472" spans="1:56">
      <c r="A472" s="4">
        <v>471</v>
      </c>
      <c r="B472" s="5" t="s">
        <v>3964</v>
      </c>
      <c r="C472" s="5" t="s">
        <v>3965</v>
      </c>
      <c r="D472" s="5"/>
      <c r="E472" s="5"/>
      <c r="F472" s="6">
        <v>22679</v>
      </c>
      <c r="G472" s="5" t="s">
        <v>1173</v>
      </c>
      <c r="H472" s="5" t="s">
        <v>667</v>
      </c>
      <c r="I472" s="5" t="s">
        <v>667</v>
      </c>
      <c r="J472" s="5" t="s">
        <v>3757</v>
      </c>
      <c r="K472" s="5" t="s">
        <v>25</v>
      </c>
      <c r="L472" s="7">
        <v>2</v>
      </c>
      <c r="M472" s="5" t="s">
        <v>38</v>
      </c>
      <c r="N472" s="6">
        <v>39873</v>
      </c>
      <c r="O472" s="8">
        <v>43090</v>
      </c>
      <c r="P472" s="9">
        <f t="shared" si="89"/>
        <v>8.8136986301369866</v>
      </c>
      <c r="Q472" s="6"/>
      <c r="R472" s="6"/>
      <c r="S472" s="9">
        <f t="shared" si="88"/>
        <v>0</v>
      </c>
      <c r="T472" s="9">
        <f>MIN(5,S472)</f>
        <v>0</v>
      </c>
      <c r="U472" s="5"/>
      <c r="V472" s="5" t="s">
        <v>308</v>
      </c>
      <c r="W472" s="5" t="s">
        <v>310</v>
      </c>
      <c r="X472" s="5" t="s">
        <v>3078</v>
      </c>
      <c r="Y472" s="5" t="s">
        <v>3079</v>
      </c>
      <c r="Z472" s="5" t="s">
        <v>139</v>
      </c>
      <c r="AA472" s="5" t="s">
        <v>141</v>
      </c>
      <c r="AB472" s="5"/>
      <c r="AC472" s="5" t="s">
        <v>3966</v>
      </c>
      <c r="AD472" s="5" t="s">
        <v>29</v>
      </c>
      <c r="AE472" s="5" t="s">
        <v>3967</v>
      </c>
      <c r="AF472" s="5" t="s">
        <v>3968</v>
      </c>
      <c r="AG472" s="6">
        <v>22873</v>
      </c>
      <c r="AH472" s="5" t="s">
        <v>1173</v>
      </c>
      <c r="AI472" s="5" t="s">
        <v>667</v>
      </c>
      <c r="AJ472" s="5" t="s">
        <v>667</v>
      </c>
      <c r="AK472" s="5" t="s">
        <v>3969</v>
      </c>
      <c r="AL472" s="5" t="s">
        <v>3970</v>
      </c>
      <c r="AM472" s="5" t="s">
        <v>3966</v>
      </c>
      <c r="AN472" s="5" t="s">
        <v>3967</v>
      </c>
      <c r="AO472" s="5" t="s">
        <v>46</v>
      </c>
      <c r="AP472" s="5" t="s">
        <v>64</v>
      </c>
      <c r="AQ472" s="5"/>
      <c r="AR472" s="27">
        <f t="shared" si="90"/>
        <v>8</v>
      </c>
      <c r="AS472" s="27">
        <f t="shared" si="91"/>
        <v>4</v>
      </c>
      <c r="AT472" s="27">
        <f t="shared" si="92"/>
        <v>1</v>
      </c>
      <c r="AU472" s="27">
        <f t="shared" si="93"/>
        <v>0</v>
      </c>
      <c r="AV472" s="30">
        <f t="shared" si="94"/>
        <v>35.254794520547946</v>
      </c>
      <c r="AW472" s="5"/>
      <c r="AX472" s="17">
        <f t="shared" si="95"/>
        <v>48.254794520547946</v>
      </c>
      <c r="AY472" s="5"/>
      <c r="AZ472" s="5"/>
      <c r="BA472" s="5"/>
      <c r="BD472" s="10">
        <v>0</v>
      </c>
    </row>
    <row r="473" spans="1:56">
      <c r="A473" s="1">
        <v>472</v>
      </c>
      <c r="B473" s="12" t="s">
        <v>2185</v>
      </c>
      <c r="C473" s="12" t="s">
        <v>823</v>
      </c>
      <c r="D473" s="5"/>
      <c r="E473" s="5"/>
      <c r="F473" s="6">
        <v>27544</v>
      </c>
      <c r="G473" s="5" t="s">
        <v>635</v>
      </c>
      <c r="H473" s="5" t="s">
        <v>636</v>
      </c>
      <c r="I473" s="5" t="s">
        <v>137</v>
      </c>
      <c r="J473" s="5" t="s">
        <v>24</v>
      </c>
      <c r="K473" s="5" t="s">
        <v>25</v>
      </c>
      <c r="L473" s="7">
        <v>4</v>
      </c>
      <c r="M473" s="5" t="s">
        <v>863</v>
      </c>
      <c r="N473" s="6">
        <v>41962</v>
      </c>
      <c r="O473" s="8">
        <v>43090</v>
      </c>
      <c r="P473" s="9">
        <f t="shared" si="89"/>
        <v>3.0904109589041098</v>
      </c>
      <c r="Q473" s="6">
        <v>37164</v>
      </c>
      <c r="R473" s="6">
        <v>41961</v>
      </c>
      <c r="S473" s="9">
        <f t="shared" si="88"/>
        <v>13.142465753424657</v>
      </c>
      <c r="T473" s="9">
        <f>MIN(10,S473)</f>
        <v>10</v>
      </c>
      <c r="U473" s="5"/>
      <c r="V473" s="5" t="s">
        <v>364</v>
      </c>
      <c r="W473" s="5" t="s">
        <v>517</v>
      </c>
      <c r="X473" s="5" t="s">
        <v>3971</v>
      </c>
      <c r="Y473" s="5" t="s">
        <v>3972</v>
      </c>
      <c r="Z473" s="5" t="s">
        <v>174</v>
      </c>
      <c r="AA473" s="5" t="s">
        <v>172</v>
      </c>
      <c r="AB473" s="5"/>
      <c r="AC473" s="5" t="s">
        <v>3973</v>
      </c>
      <c r="AD473" s="5" t="s">
        <v>3974</v>
      </c>
      <c r="AE473" s="5" t="s">
        <v>3975</v>
      </c>
      <c r="AF473" s="5" t="s">
        <v>674</v>
      </c>
      <c r="AG473" s="6">
        <v>27923</v>
      </c>
      <c r="AH473" s="5" t="s">
        <v>1636</v>
      </c>
      <c r="AI473" s="5" t="s">
        <v>1638</v>
      </c>
      <c r="AJ473" s="5" t="s">
        <v>103</v>
      </c>
      <c r="AK473" s="5" t="s">
        <v>2818</v>
      </c>
      <c r="AL473" s="5" t="s">
        <v>2819</v>
      </c>
      <c r="AM473" s="5" t="s">
        <v>3976</v>
      </c>
      <c r="AN473" s="5" t="s">
        <v>3977</v>
      </c>
      <c r="AO473" s="5" t="s">
        <v>410</v>
      </c>
      <c r="AP473" s="5" t="s">
        <v>1831</v>
      </c>
      <c r="AQ473" s="5"/>
      <c r="AR473" s="32">
        <f t="shared" si="90"/>
        <v>4</v>
      </c>
      <c r="AS473" s="32">
        <f t="shared" si="91"/>
        <v>4</v>
      </c>
      <c r="AT473" s="32">
        <f t="shared" si="92"/>
        <v>2</v>
      </c>
      <c r="AU473" s="32">
        <f t="shared" si="93"/>
        <v>2</v>
      </c>
      <c r="AV473" s="33">
        <f t="shared" si="94"/>
        <v>22.361643835616441</v>
      </c>
      <c r="AW473" s="5"/>
      <c r="AX473" s="2">
        <f t="shared" si="95"/>
        <v>34.361643835616441</v>
      </c>
      <c r="AY473" s="5"/>
      <c r="AZ473" s="5"/>
      <c r="BA473" s="5"/>
      <c r="BD473" s="10">
        <v>1</v>
      </c>
    </row>
    <row r="474" spans="1:56">
      <c r="A474" s="4">
        <v>473</v>
      </c>
      <c r="B474" s="5" t="s">
        <v>2185</v>
      </c>
      <c r="C474" s="5" t="s">
        <v>3978</v>
      </c>
      <c r="D474" s="5"/>
      <c r="E474" s="5"/>
      <c r="F474" s="6">
        <v>29099</v>
      </c>
      <c r="G474" s="5" t="s">
        <v>635</v>
      </c>
      <c r="H474" s="5" t="s">
        <v>636</v>
      </c>
      <c r="I474" s="5" t="s">
        <v>137</v>
      </c>
      <c r="J474" s="5" t="s">
        <v>24</v>
      </c>
      <c r="K474" s="5" t="s">
        <v>37</v>
      </c>
      <c r="L474" s="7">
        <v>0</v>
      </c>
      <c r="M474" s="5" t="s">
        <v>38</v>
      </c>
      <c r="N474" s="6">
        <v>42394</v>
      </c>
      <c r="O474" s="8">
        <v>43090</v>
      </c>
      <c r="P474" s="9">
        <f t="shared" si="89"/>
        <v>1.9068493150684931</v>
      </c>
      <c r="Q474" s="6">
        <v>39697</v>
      </c>
      <c r="R474" s="6">
        <v>42332</v>
      </c>
      <c r="S474" s="9">
        <f t="shared" si="88"/>
        <v>7.2191780821917808</v>
      </c>
      <c r="T474" s="9">
        <f>MIN(10,S474)</f>
        <v>7.2191780821917808</v>
      </c>
      <c r="U474" s="5"/>
      <c r="V474" s="5" t="s">
        <v>683</v>
      </c>
      <c r="W474" s="5" t="s">
        <v>1910</v>
      </c>
      <c r="X474" s="5" t="s">
        <v>3979</v>
      </c>
      <c r="Y474" s="5" t="s">
        <v>2186</v>
      </c>
      <c r="Z474" s="5" t="s">
        <v>33</v>
      </c>
      <c r="AA474" s="5" t="s">
        <v>72</v>
      </c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27">
        <f t="shared" si="90"/>
        <v>4</v>
      </c>
      <c r="AS474" s="27">
        <f t="shared" si="91"/>
        <v>2</v>
      </c>
      <c r="AT474" s="27">
        <f t="shared" si="92"/>
        <v>0</v>
      </c>
      <c r="AU474" s="27">
        <f t="shared" si="93"/>
        <v>0</v>
      </c>
      <c r="AV474" s="30">
        <f t="shared" si="94"/>
        <v>14.846575342465753</v>
      </c>
      <c r="AW474" s="5"/>
      <c r="AX474" s="17">
        <f t="shared" si="95"/>
        <v>20.846575342465755</v>
      </c>
      <c r="AY474" s="5"/>
      <c r="AZ474" s="5"/>
      <c r="BA474" s="5"/>
      <c r="BD474" s="10">
        <v>0</v>
      </c>
    </row>
    <row r="475" spans="1:56">
      <c r="A475" s="1">
        <v>474</v>
      </c>
      <c r="B475" s="12" t="s">
        <v>3980</v>
      </c>
      <c r="C475" s="12" t="s">
        <v>3981</v>
      </c>
      <c r="D475" s="5"/>
      <c r="E475" s="5"/>
      <c r="F475" s="6">
        <v>29488</v>
      </c>
      <c r="G475" s="5" t="s">
        <v>3408</v>
      </c>
      <c r="H475" s="5" t="s">
        <v>3410</v>
      </c>
      <c r="I475" s="5" t="s">
        <v>667</v>
      </c>
      <c r="J475" s="5" t="s">
        <v>3759</v>
      </c>
      <c r="K475" s="5" t="s">
        <v>37</v>
      </c>
      <c r="L475" s="7">
        <v>0</v>
      </c>
      <c r="M475" s="5" t="s">
        <v>38</v>
      </c>
      <c r="N475" s="6">
        <v>40178</v>
      </c>
      <c r="O475" s="8">
        <v>43090</v>
      </c>
      <c r="P475" s="9">
        <f t="shared" si="89"/>
        <v>7.978082191780822</v>
      </c>
      <c r="Q475" s="6"/>
      <c r="R475" s="6"/>
      <c r="S475" s="9">
        <f t="shared" si="88"/>
        <v>0</v>
      </c>
      <c r="T475" s="9">
        <f t="shared" ref="T475:T481" si="97">MIN(5,S475)</f>
        <v>0</v>
      </c>
      <c r="U475" s="5"/>
      <c r="V475" s="5" t="s">
        <v>491</v>
      </c>
      <c r="W475" s="5" t="s">
        <v>493</v>
      </c>
      <c r="X475" s="5" t="s">
        <v>3982</v>
      </c>
      <c r="Y475" s="5" t="s">
        <v>3984</v>
      </c>
      <c r="Z475" s="5" t="s">
        <v>3983</v>
      </c>
      <c r="AA475" s="5" t="s">
        <v>3985</v>
      </c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32">
        <f t="shared" si="90"/>
        <v>7</v>
      </c>
      <c r="AS475" s="32">
        <f t="shared" si="91"/>
        <v>2</v>
      </c>
      <c r="AT475" s="32">
        <f t="shared" si="92"/>
        <v>0</v>
      </c>
      <c r="AU475" s="32">
        <f t="shared" si="93"/>
        <v>0</v>
      </c>
      <c r="AV475" s="33">
        <f t="shared" si="94"/>
        <v>31.912328767123288</v>
      </c>
      <c r="AW475" s="5"/>
      <c r="AX475" s="2">
        <f t="shared" si="95"/>
        <v>40.912328767123284</v>
      </c>
      <c r="AY475" s="5"/>
      <c r="AZ475" s="5"/>
      <c r="BA475" s="5"/>
      <c r="BD475" s="10">
        <v>1</v>
      </c>
    </row>
    <row r="476" spans="1:56">
      <c r="A476" s="4">
        <v>475</v>
      </c>
      <c r="B476" s="5" t="s">
        <v>425</v>
      </c>
      <c r="C476" s="5" t="s">
        <v>3531</v>
      </c>
      <c r="D476" s="5"/>
      <c r="E476" s="5"/>
      <c r="F476" s="6">
        <v>31528</v>
      </c>
      <c r="G476" s="5" t="s">
        <v>49</v>
      </c>
      <c r="H476" s="5" t="s">
        <v>103</v>
      </c>
      <c r="I476" s="5" t="s">
        <v>103</v>
      </c>
      <c r="J476" s="5" t="s">
        <v>24</v>
      </c>
      <c r="K476" s="5" t="s">
        <v>37</v>
      </c>
      <c r="L476" s="7">
        <v>0</v>
      </c>
      <c r="M476" s="5" t="s">
        <v>38</v>
      </c>
      <c r="N476" s="6">
        <v>41087</v>
      </c>
      <c r="O476" s="8">
        <v>43090</v>
      </c>
      <c r="P476" s="9">
        <f t="shared" si="89"/>
        <v>5.4876712328767123</v>
      </c>
      <c r="Q476" s="6"/>
      <c r="R476" s="6"/>
      <c r="S476" s="9">
        <f t="shared" si="88"/>
        <v>0</v>
      </c>
      <c r="T476" s="9">
        <f t="shared" si="97"/>
        <v>0</v>
      </c>
      <c r="U476" s="5"/>
      <c r="V476" s="5" t="s">
        <v>3986</v>
      </c>
      <c r="W476" s="5" t="s">
        <v>3988</v>
      </c>
      <c r="X476" s="5" t="s">
        <v>3987</v>
      </c>
      <c r="Y476" s="5" t="s">
        <v>3989</v>
      </c>
      <c r="Z476" s="5" t="s">
        <v>3723</v>
      </c>
      <c r="AA476" s="5" t="s">
        <v>3724</v>
      </c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27">
        <f t="shared" si="90"/>
        <v>4</v>
      </c>
      <c r="AS476" s="27">
        <f t="shared" si="91"/>
        <v>2</v>
      </c>
      <c r="AT476" s="27">
        <f t="shared" si="92"/>
        <v>0</v>
      </c>
      <c r="AU476" s="27">
        <f t="shared" si="93"/>
        <v>0</v>
      </c>
      <c r="AV476" s="30">
        <f t="shared" si="94"/>
        <v>21.950684931506849</v>
      </c>
      <c r="AW476" s="5"/>
      <c r="AX476" s="17">
        <f t="shared" si="95"/>
        <v>27.950684931506849</v>
      </c>
      <c r="AY476" s="5"/>
      <c r="AZ476" s="5"/>
      <c r="BA476" s="5"/>
      <c r="BD476" s="10">
        <v>0</v>
      </c>
    </row>
    <row r="477" spans="1:56">
      <c r="A477" s="1">
        <v>476</v>
      </c>
      <c r="B477" s="12" t="s">
        <v>3990</v>
      </c>
      <c r="C477" s="12" t="s">
        <v>3991</v>
      </c>
      <c r="D477" s="5"/>
      <c r="E477" s="5"/>
      <c r="F477" s="6">
        <v>22350</v>
      </c>
      <c r="G477" s="5" t="s">
        <v>641</v>
      </c>
      <c r="H477" s="5" t="s">
        <v>137</v>
      </c>
      <c r="I477" s="5" t="s">
        <v>137</v>
      </c>
      <c r="J477" s="5" t="s">
        <v>3759</v>
      </c>
      <c r="K477" s="5" t="s">
        <v>25</v>
      </c>
      <c r="L477" s="7">
        <v>1</v>
      </c>
      <c r="M477" s="5" t="s">
        <v>38</v>
      </c>
      <c r="N477" s="6">
        <v>37597</v>
      </c>
      <c r="O477" s="8">
        <v>43090</v>
      </c>
      <c r="P477" s="9">
        <f t="shared" si="89"/>
        <v>15.049315068493151</v>
      </c>
      <c r="Q477" s="6"/>
      <c r="R477" s="6"/>
      <c r="S477" s="9">
        <f t="shared" si="88"/>
        <v>0</v>
      </c>
      <c r="T477" s="9">
        <f t="shared" si="97"/>
        <v>0</v>
      </c>
      <c r="U477" s="5"/>
      <c r="V477" s="5" t="s">
        <v>1052</v>
      </c>
      <c r="W477" s="5" t="s">
        <v>1054</v>
      </c>
      <c r="X477" s="5" t="s">
        <v>1823</v>
      </c>
      <c r="Y477" s="5" t="s">
        <v>3992</v>
      </c>
      <c r="Z477" s="5" t="s">
        <v>192</v>
      </c>
      <c r="AA477" s="5" t="s">
        <v>194</v>
      </c>
      <c r="AB477" s="5"/>
      <c r="AC477" s="5" t="s">
        <v>1028</v>
      </c>
      <c r="AD477" s="5" t="s">
        <v>578</v>
      </c>
      <c r="AE477" s="5" t="s">
        <v>1031</v>
      </c>
      <c r="AF477" s="5" t="s">
        <v>1649</v>
      </c>
      <c r="AG477" s="6">
        <v>25854</v>
      </c>
      <c r="AH477" s="5" t="s">
        <v>234</v>
      </c>
      <c r="AI477" s="5" t="s">
        <v>235</v>
      </c>
      <c r="AJ477" s="5" t="s">
        <v>103</v>
      </c>
      <c r="AK477" s="5" t="s">
        <v>314</v>
      </c>
      <c r="AL477" s="5" t="s">
        <v>1686</v>
      </c>
      <c r="AM477" s="5" t="s">
        <v>3993</v>
      </c>
      <c r="AN477" s="5" t="s">
        <v>1941</v>
      </c>
      <c r="AO477" s="5" t="s">
        <v>597</v>
      </c>
      <c r="AP477" s="5" t="s">
        <v>599</v>
      </c>
      <c r="AQ477" s="5"/>
      <c r="AR477" s="32">
        <f t="shared" si="90"/>
        <v>7</v>
      </c>
      <c r="AS477" s="32">
        <f t="shared" si="91"/>
        <v>4</v>
      </c>
      <c r="AT477" s="32">
        <f t="shared" si="92"/>
        <v>0.5</v>
      </c>
      <c r="AU477" s="32">
        <f t="shared" si="93"/>
        <v>0</v>
      </c>
      <c r="AV477" s="33">
        <f t="shared" si="94"/>
        <v>60.197260273972603</v>
      </c>
      <c r="AW477" s="5"/>
      <c r="AX477" s="2">
        <f t="shared" si="95"/>
        <v>71.697260273972603</v>
      </c>
      <c r="AY477" s="5" t="s">
        <v>4098</v>
      </c>
      <c r="AZ477" s="5" t="s">
        <v>4100</v>
      </c>
      <c r="BA477" s="5" t="s">
        <v>4107</v>
      </c>
      <c r="BD477" s="10">
        <v>1</v>
      </c>
    </row>
    <row r="478" spans="1:56">
      <c r="A478" s="4">
        <v>477</v>
      </c>
      <c r="B478" s="5" t="s">
        <v>1945</v>
      </c>
      <c r="C478" s="5" t="s">
        <v>1051</v>
      </c>
      <c r="D478" s="5"/>
      <c r="E478" s="5"/>
      <c r="F478" s="6">
        <v>27758</v>
      </c>
      <c r="G478" s="5" t="s">
        <v>49</v>
      </c>
      <c r="H478" s="5" t="s">
        <v>103</v>
      </c>
      <c r="I478" s="5" t="s">
        <v>103</v>
      </c>
      <c r="J478" s="5" t="s">
        <v>3760</v>
      </c>
      <c r="K478" s="5" t="s">
        <v>25</v>
      </c>
      <c r="L478" s="7">
        <v>3</v>
      </c>
      <c r="M478" s="5" t="s">
        <v>38</v>
      </c>
      <c r="N478" s="6">
        <v>39041</v>
      </c>
      <c r="O478" s="8">
        <v>43090</v>
      </c>
      <c r="P478" s="9">
        <f t="shared" si="89"/>
        <v>11.093150684931507</v>
      </c>
      <c r="Q478" s="6"/>
      <c r="R478" s="6"/>
      <c r="S478" s="9">
        <f t="shared" si="88"/>
        <v>0</v>
      </c>
      <c r="T478" s="9">
        <f t="shared" si="97"/>
        <v>0</v>
      </c>
      <c r="U478" s="5"/>
      <c r="V478" s="5" t="s">
        <v>215</v>
      </c>
      <c r="W478" s="5" t="s">
        <v>217</v>
      </c>
      <c r="X478" s="5" t="s">
        <v>1869</v>
      </c>
      <c r="Y478" s="5" t="s">
        <v>1871</v>
      </c>
      <c r="Z478" s="5" t="s">
        <v>29</v>
      </c>
      <c r="AA478" s="5" t="s">
        <v>62</v>
      </c>
      <c r="AB478" s="5"/>
      <c r="AC478" s="5" t="s">
        <v>3994</v>
      </c>
      <c r="AD478" s="5" t="s">
        <v>3995</v>
      </c>
      <c r="AE478" s="5" t="s">
        <v>3996</v>
      </c>
      <c r="AF478" s="5" t="s">
        <v>3997</v>
      </c>
      <c r="AG478" s="6">
        <v>27522</v>
      </c>
      <c r="AH478" s="5" t="s">
        <v>49</v>
      </c>
      <c r="AI478" s="5" t="s">
        <v>103</v>
      </c>
      <c r="AJ478" s="5" t="s">
        <v>103</v>
      </c>
      <c r="AK478" s="5" t="s">
        <v>250</v>
      </c>
      <c r="AL478" s="5" t="s">
        <v>252</v>
      </c>
      <c r="AM478" s="5" t="s">
        <v>3998</v>
      </c>
      <c r="AN478" s="5" t="s">
        <v>3999</v>
      </c>
      <c r="AO478" s="5" t="s">
        <v>273</v>
      </c>
      <c r="AP478" s="5" t="s">
        <v>276</v>
      </c>
      <c r="AQ478" s="5"/>
      <c r="AR478" s="27">
        <f t="shared" si="90"/>
        <v>10</v>
      </c>
      <c r="AS478" s="27">
        <f t="shared" si="91"/>
        <v>4</v>
      </c>
      <c r="AT478" s="27">
        <f t="shared" si="92"/>
        <v>1.5</v>
      </c>
      <c r="AU478" s="27">
        <f t="shared" si="93"/>
        <v>0</v>
      </c>
      <c r="AV478" s="30">
        <f t="shared" si="94"/>
        <v>44.372602739726027</v>
      </c>
      <c r="AW478" s="5"/>
      <c r="AX478" s="17">
        <f t="shared" si="95"/>
        <v>59.872602739726027</v>
      </c>
      <c r="AY478" s="5"/>
      <c r="AZ478" s="5"/>
      <c r="BA478" s="5"/>
      <c r="BD478" s="10">
        <v>0</v>
      </c>
    </row>
    <row r="479" spans="1:56">
      <c r="A479" s="1">
        <v>478</v>
      </c>
      <c r="B479" s="12" t="s">
        <v>4000</v>
      </c>
      <c r="C479" s="12" t="s">
        <v>31</v>
      </c>
      <c r="D479" s="5"/>
      <c r="E479" s="5"/>
      <c r="F479" s="6">
        <v>28290</v>
      </c>
      <c r="G479" s="5" t="s">
        <v>320</v>
      </c>
      <c r="H479" s="5" t="s">
        <v>321</v>
      </c>
      <c r="I479" s="5" t="s">
        <v>103</v>
      </c>
      <c r="J479" s="5" t="s">
        <v>24</v>
      </c>
      <c r="K479" s="5" t="s">
        <v>37</v>
      </c>
      <c r="L479" s="7">
        <v>0</v>
      </c>
      <c r="M479" s="5" t="s">
        <v>38</v>
      </c>
      <c r="N479" s="6">
        <v>40178</v>
      </c>
      <c r="O479" s="8">
        <v>43090</v>
      </c>
      <c r="P479" s="9">
        <f t="shared" si="89"/>
        <v>7.978082191780822</v>
      </c>
      <c r="Q479" s="6"/>
      <c r="R479" s="6"/>
      <c r="S479" s="9">
        <f t="shared" ref="S479:S502" si="98">(R479-Q479)/365</f>
        <v>0</v>
      </c>
      <c r="T479" s="9">
        <f t="shared" si="97"/>
        <v>0</v>
      </c>
      <c r="U479" s="5"/>
      <c r="V479" s="5" t="s">
        <v>3097</v>
      </c>
      <c r="W479" s="5" t="s">
        <v>3099</v>
      </c>
      <c r="X479" s="5" t="s">
        <v>4000</v>
      </c>
      <c r="Y479" s="5" t="s">
        <v>4001</v>
      </c>
      <c r="Z479" s="5" t="s">
        <v>29</v>
      </c>
      <c r="AA479" s="5" t="s">
        <v>62</v>
      </c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32">
        <f t="shared" si="90"/>
        <v>4</v>
      </c>
      <c r="AS479" s="32">
        <f t="shared" si="91"/>
        <v>2</v>
      </c>
      <c r="AT479" s="32">
        <f t="shared" si="92"/>
        <v>0</v>
      </c>
      <c r="AU479" s="32">
        <f t="shared" si="93"/>
        <v>0</v>
      </c>
      <c r="AV479" s="33">
        <f t="shared" si="94"/>
        <v>31.912328767123288</v>
      </c>
      <c r="AW479" s="5"/>
      <c r="AX479" s="2">
        <f t="shared" si="95"/>
        <v>37.912328767123284</v>
      </c>
      <c r="AY479" s="5"/>
      <c r="AZ479" s="5"/>
      <c r="BA479" s="5"/>
      <c r="BD479" s="10">
        <v>1</v>
      </c>
    </row>
    <row r="480" spans="1:56">
      <c r="A480" s="4">
        <v>479</v>
      </c>
      <c r="B480" s="5" t="s">
        <v>944</v>
      </c>
      <c r="C480" s="5" t="s">
        <v>1231</v>
      </c>
      <c r="D480" s="5"/>
      <c r="E480" s="5"/>
      <c r="F480" s="6">
        <v>29457</v>
      </c>
      <c r="G480" s="5" t="s">
        <v>416</v>
      </c>
      <c r="H480" s="5" t="s">
        <v>417</v>
      </c>
      <c r="I480" s="5" t="s">
        <v>103</v>
      </c>
      <c r="J480" s="5" t="s">
        <v>3759</v>
      </c>
      <c r="K480" s="5" t="s">
        <v>25</v>
      </c>
      <c r="L480" s="7">
        <v>2</v>
      </c>
      <c r="M480" s="5" t="s">
        <v>26</v>
      </c>
      <c r="N480" s="6">
        <v>39428</v>
      </c>
      <c r="O480" s="8">
        <v>43090</v>
      </c>
      <c r="P480" s="9">
        <f t="shared" si="89"/>
        <v>10.032876712328767</v>
      </c>
      <c r="Q480" s="6"/>
      <c r="R480" s="6"/>
      <c r="S480" s="9">
        <f t="shared" si="98"/>
        <v>0</v>
      </c>
      <c r="T480" s="9">
        <f t="shared" si="97"/>
        <v>0</v>
      </c>
      <c r="U480" s="5"/>
      <c r="V480" s="5" t="s">
        <v>224</v>
      </c>
      <c r="W480" s="5" t="s">
        <v>222</v>
      </c>
      <c r="X480" s="5" t="s">
        <v>707</v>
      </c>
      <c r="Y480" s="5" t="s">
        <v>4002</v>
      </c>
      <c r="Z480" s="5" t="s">
        <v>2450</v>
      </c>
      <c r="AA480" s="5" t="s">
        <v>2451</v>
      </c>
      <c r="AB480" s="5"/>
      <c r="AC480" s="5" t="s">
        <v>4003</v>
      </c>
      <c r="AD480" s="5" t="s">
        <v>4004</v>
      </c>
      <c r="AE480" s="6" t="s">
        <v>4005</v>
      </c>
      <c r="AF480" s="5" t="s">
        <v>4006</v>
      </c>
      <c r="AG480" s="6">
        <v>30168</v>
      </c>
      <c r="AH480" s="5" t="s">
        <v>882</v>
      </c>
      <c r="AI480" s="5" t="s">
        <v>883</v>
      </c>
      <c r="AJ480" s="5" t="s">
        <v>883</v>
      </c>
      <c r="AK480" s="5" t="s">
        <v>295</v>
      </c>
      <c r="AL480" s="5" t="s">
        <v>297</v>
      </c>
      <c r="AM480" s="5" t="s">
        <v>4007</v>
      </c>
      <c r="AN480" s="5" t="s">
        <v>4008</v>
      </c>
      <c r="AO480" s="5" t="s">
        <v>597</v>
      </c>
      <c r="AP480" s="5" t="s">
        <v>599</v>
      </c>
      <c r="AQ480" s="5"/>
      <c r="AR480" s="27">
        <f t="shared" si="90"/>
        <v>7</v>
      </c>
      <c r="AS480" s="27">
        <f t="shared" si="91"/>
        <v>4</v>
      </c>
      <c r="AT480" s="27">
        <f t="shared" si="92"/>
        <v>1</v>
      </c>
      <c r="AU480" s="27">
        <f t="shared" si="93"/>
        <v>4</v>
      </c>
      <c r="AV480" s="30">
        <f t="shared" si="94"/>
        <v>40.131506849315066</v>
      </c>
      <c r="AW480" s="5"/>
      <c r="AX480" s="17">
        <f t="shared" si="95"/>
        <v>56.131506849315066</v>
      </c>
      <c r="AY480" s="5"/>
      <c r="AZ480" s="5"/>
      <c r="BA480" s="5"/>
      <c r="BD480" s="10">
        <v>0</v>
      </c>
    </row>
    <row r="481" spans="1:56">
      <c r="A481" s="1">
        <v>480</v>
      </c>
      <c r="B481" s="12" t="s">
        <v>1069</v>
      </c>
      <c r="C481" s="12" t="s">
        <v>4009</v>
      </c>
      <c r="D481" s="5"/>
      <c r="E481" s="5"/>
      <c r="F481" s="5">
        <v>1975</v>
      </c>
      <c r="G481" s="5" t="s">
        <v>3652</v>
      </c>
      <c r="H481" s="5" t="s">
        <v>3654</v>
      </c>
      <c r="I481" s="5" t="s">
        <v>103</v>
      </c>
      <c r="J481" s="5" t="s">
        <v>24</v>
      </c>
      <c r="K481" s="5" t="s">
        <v>25</v>
      </c>
      <c r="L481" s="7">
        <v>3</v>
      </c>
      <c r="M481" s="5" t="s">
        <v>38</v>
      </c>
      <c r="N481" s="6">
        <v>40167</v>
      </c>
      <c r="O481" s="8">
        <v>43090</v>
      </c>
      <c r="P481" s="9">
        <f t="shared" si="89"/>
        <v>8.0082191780821912</v>
      </c>
      <c r="Q481" s="6">
        <v>39028</v>
      </c>
      <c r="R481" s="6">
        <v>40167</v>
      </c>
      <c r="S481" s="9">
        <f t="shared" si="98"/>
        <v>3.1205479452054794</v>
      </c>
      <c r="T481" s="9">
        <f t="shared" si="97"/>
        <v>3.1205479452054794</v>
      </c>
      <c r="U481" s="5"/>
      <c r="V481" s="5" t="s">
        <v>1949</v>
      </c>
      <c r="W481" s="5" t="s">
        <v>679</v>
      </c>
      <c r="X481" s="5" t="s">
        <v>2811</v>
      </c>
      <c r="Y481" s="5" t="s">
        <v>4010</v>
      </c>
      <c r="Z481" s="5" t="s">
        <v>3843</v>
      </c>
      <c r="AA481" s="5" t="s">
        <v>4011</v>
      </c>
      <c r="AB481" s="5"/>
      <c r="AC481" s="5" t="s">
        <v>4012</v>
      </c>
      <c r="AD481" s="5" t="s">
        <v>331</v>
      </c>
      <c r="AE481" s="5" t="s">
        <v>4013</v>
      </c>
      <c r="AF481" s="5" t="s">
        <v>334</v>
      </c>
      <c r="AG481" s="6">
        <v>28766</v>
      </c>
      <c r="AH481" s="5" t="s">
        <v>2436</v>
      </c>
      <c r="AI481" s="5" t="s">
        <v>2439</v>
      </c>
      <c r="AJ481" s="5" t="s">
        <v>514</v>
      </c>
      <c r="AK481" s="5" t="s">
        <v>1377</v>
      </c>
      <c r="AL481" s="5" t="s">
        <v>1378</v>
      </c>
      <c r="AM481" s="5" t="s">
        <v>4014</v>
      </c>
      <c r="AN481" s="5" t="s">
        <v>4015</v>
      </c>
      <c r="AO481" s="5" t="s">
        <v>528</v>
      </c>
      <c r="AP481" s="5" t="s">
        <v>923</v>
      </c>
      <c r="AQ481" s="5"/>
      <c r="AR481" s="32">
        <f t="shared" si="90"/>
        <v>4</v>
      </c>
      <c r="AS481" s="32">
        <f t="shared" si="91"/>
        <v>4</v>
      </c>
      <c r="AT481" s="32">
        <f t="shared" si="92"/>
        <v>1.5</v>
      </c>
      <c r="AU481" s="32">
        <f t="shared" si="93"/>
        <v>0</v>
      </c>
      <c r="AV481" s="33">
        <f t="shared" si="94"/>
        <v>35.153424657534245</v>
      </c>
      <c r="AW481" s="5"/>
      <c r="AX481" s="2">
        <f t="shared" si="95"/>
        <v>44.653424657534245</v>
      </c>
      <c r="AY481" s="5"/>
      <c r="AZ481" s="5"/>
      <c r="BA481" s="5"/>
      <c r="BD481" s="10">
        <v>1</v>
      </c>
    </row>
    <row r="482" spans="1:56">
      <c r="A482" s="4">
        <v>481</v>
      </c>
      <c r="B482" s="5" t="s">
        <v>2074</v>
      </c>
      <c r="C482" s="5" t="s">
        <v>427</v>
      </c>
      <c r="D482" s="5"/>
      <c r="E482" s="5"/>
      <c r="F482" s="6">
        <v>23663</v>
      </c>
      <c r="G482" s="5" t="s">
        <v>660</v>
      </c>
      <c r="H482" s="5" t="s">
        <v>661</v>
      </c>
      <c r="I482" s="5" t="s">
        <v>514</v>
      </c>
      <c r="J482" s="5" t="s">
        <v>24</v>
      </c>
      <c r="K482" s="5" t="s">
        <v>25</v>
      </c>
      <c r="L482" s="7">
        <v>1</v>
      </c>
      <c r="M482" s="5" t="s">
        <v>38</v>
      </c>
      <c r="N482" s="6">
        <v>40981</v>
      </c>
      <c r="O482" s="8">
        <v>43090</v>
      </c>
      <c r="P482" s="9">
        <f t="shared" si="89"/>
        <v>5.7780821917808218</v>
      </c>
      <c r="Q482" s="6">
        <v>33551</v>
      </c>
      <c r="R482" s="6">
        <v>40980</v>
      </c>
      <c r="S482" s="9">
        <f t="shared" si="98"/>
        <v>20.353424657534248</v>
      </c>
      <c r="T482" s="9">
        <f>MIN(10,S482)</f>
        <v>10</v>
      </c>
      <c r="U482" s="5"/>
      <c r="V482" s="5" t="s">
        <v>236</v>
      </c>
      <c r="W482" s="5" t="s">
        <v>108</v>
      </c>
      <c r="X482" s="5" t="s">
        <v>4016</v>
      </c>
      <c r="Y482" s="5" t="s">
        <v>4017</v>
      </c>
      <c r="Z482" s="5" t="s">
        <v>410</v>
      </c>
      <c r="AA482" s="5" t="s">
        <v>413</v>
      </c>
      <c r="AB482" s="5"/>
      <c r="AC482" s="5" t="s">
        <v>1377</v>
      </c>
      <c r="AD482" s="5" t="s">
        <v>31</v>
      </c>
      <c r="AE482" s="5" t="s">
        <v>1378</v>
      </c>
      <c r="AF482" s="5" t="s">
        <v>209</v>
      </c>
      <c r="AG482" s="6">
        <v>23035</v>
      </c>
      <c r="AH482" s="5" t="s">
        <v>49</v>
      </c>
      <c r="AI482" s="5" t="s">
        <v>103</v>
      </c>
      <c r="AJ482" s="5" t="s">
        <v>103</v>
      </c>
      <c r="AK482" s="5" t="s">
        <v>123</v>
      </c>
      <c r="AL482" s="5" t="s">
        <v>125</v>
      </c>
      <c r="AM482" s="5" t="s">
        <v>4018</v>
      </c>
      <c r="AN482" s="5" t="s">
        <v>4019</v>
      </c>
      <c r="AO482" s="5" t="s">
        <v>139</v>
      </c>
      <c r="AP482" s="5" t="s">
        <v>141</v>
      </c>
      <c r="AQ482" s="5"/>
      <c r="AR482" s="27">
        <f t="shared" si="90"/>
        <v>4</v>
      </c>
      <c r="AS482" s="27">
        <f t="shared" si="91"/>
        <v>4</v>
      </c>
      <c r="AT482" s="27">
        <f t="shared" si="92"/>
        <v>0.5</v>
      </c>
      <c r="AU482" s="27">
        <f t="shared" si="93"/>
        <v>0</v>
      </c>
      <c r="AV482" s="30">
        <f t="shared" si="94"/>
        <v>33.112328767123287</v>
      </c>
      <c r="AW482" s="5"/>
      <c r="AX482" s="17">
        <f t="shared" si="95"/>
        <v>41.612328767123287</v>
      </c>
      <c r="AY482" s="5"/>
      <c r="AZ482" s="5"/>
      <c r="BA482" s="5"/>
      <c r="BD482" s="10">
        <v>0</v>
      </c>
    </row>
    <row r="483" spans="1:56">
      <c r="A483" s="1">
        <v>482</v>
      </c>
      <c r="B483" s="12" t="s">
        <v>4020</v>
      </c>
      <c r="C483" s="12" t="s">
        <v>738</v>
      </c>
      <c r="D483" s="5"/>
      <c r="E483" s="5"/>
      <c r="F483" s="6">
        <v>27100</v>
      </c>
      <c r="G483" s="5" t="s">
        <v>49</v>
      </c>
      <c r="H483" s="5" t="s">
        <v>103</v>
      </c>
      <c r="I483" s="5" t="s">
        <v>103</v>
      </c>
      <c r="J483" s="5" t="s">
        <v>3758</v>
      </c>
      <c r="K483" s="5" t="s">
        <v>25</v>
      </c>
      <c r="L483" s="7">
        <v>2</v>
      </c>
      <c r="M483" s="5" t="s">
        <v>38</v>
      </c>
      <c r="N483" s="6">
        <v>43083</v>
      </c>
      <c r="O483" s="8">
        <v>43090</v>
      </c>
      <c r="P483" s="9">
        <f t="shared" si="89"/>
        <v>1.9178082191780823E-2</v>
      </c>
      <c r="Q483" s="6">
        <v>42249</v>
      </c>
      <c r="R483" s="6">
        <v>43083</v>
      </c>
      <c r="S483" s="9">
        <f t="shared" si="98"/>
        <v>2.2849315068493152</v>
      </c>
      <c r="T483" s="9">
        <f>MIN(5,S483)</f>
        <v>2.2849315068493152</v>
      </c>
      <c r="U483" s="5"/>
      <c r="V483" s="5" t="s">
        <v>2498</v>
      </c>
      <c r="W483" s="5" t="s">
        <v>1319</v>
      </c>
      <c r="X483" s="5" t="s">
        <v>4020</v>
      </c>
      <c r="Y483" s="5" t="s">
        <v>4022</v>
      </c>
      <c r="Z483" s="5" t="s">
        <v>4021</v>
      </c>
      <c r="AA483" s="5" t="s">
        <v>4023</v>
      </c>
      <c r="AB483" s="5"/>
      <c r="AC483" s="5" t="s">
        <v>1386</v>
      </c>
      <c r="AD483" s="5" t="s">
        <v>4024</v>
      </c>
      <c r="AE483" s="5" t="s">
        <v>1387</v>
      </c>
      <c r="AF483" s="5" t="s">
        <v>1274</v>
      </c>
      <c r="AG483" s="6">
        <v>23566</v>
      </c>
      <c r="AH483" s="5" t="s">
        <v>4025</v>
      </c>
      <c r="AI483" s="5" t="s">
        <v>4026</v>
      </c>
      <c r="AJ483" s="5" t="s">
        <v>103</v>
      </c>
      <c r="AK483" s="5" t="s">
        <v>236</v>
      </c>
      <c r="AL483" s="5" t="s">
        <v>108</v>
      </c>
      <c r="AM483" s="5" t="s">
        <v>1386</v>
      </c>
      <c r="AN483" s="5" t="s">
        <v>1387</v>
      </c>
      <c r="AO483" s="5" t="s">
        <v>410</v>
      </c>
      <c r="AP483" s="5" t="s">
        <v>930</v>
      </c>
      <c r="AQ483" s="5"/>
      <c r="AR483" s="32">
        <f t="shared" si="90"/>
        <v>2</v>
      </c>
      <c r="AS483" s="32">
        <f t="shared" si="91"/>
        <v>4</v>
      </c>
      <c r="AT483" s="32">
        <f t="shared" si="92"/>
        <v>1</v>
      </c>
      <c r="AU483" s="32">
        <f t="shared" si="93"/>
        <v>0</v>
      </c>
      <c r="AV483" s="33">
        <f t="shared" si="94"/>
        <v>2.3616438356164386</v>
      </c>
      <c r="AW483" s="5"/>
      <c r="AX483" s="2">
        <f t="shared" si="95"/>
        <v>9.3616438356164391</v>
      </c>
      <c r="AY483" s="5"/>
      <c r="AZ483" s="5"/>
      <c r="BA483" s="5"/>
      <c r="BD483" s="10">
        <v>1</v>
      </c>
    </row>
    <row r="484" spans="1:56">
      <c r="A484" s="4">
        <v>483</v>
      </c>
      <c r="B484" s="5" t="s">
        <v>903</v>
      </c>
      <c r="C484" s="5" t="s">
        <v>4027</v>
      </c>
      <c r="D484" s="5"/>
      <c r="E484" s="5"/>
      <c r="F484" s="6">
        <v>31803</v>
      </c>
      <c r="G484" s="5" t="s">
        <v>1765</v>
      </c>
      <c r="H484" s="5" t="s">
        <v>1766</v>
      </c>
      <c r="I484" s="5" t="s">
        <v>152</v>
      </c>
      <c r="J484" s="5" t="s">
        <v>3758</v>
      </c>
      <c r="K484" s="5" t="s">
        <v>37</v>
      </c>
      <c r="L484" s="7">
        <v>0</v>
      </c>
      <c r="M484" s="5" t="s">
        <v>38</v>
      </c>
      <c r="N484" s="6">
        <v>43088</v>
      </c>
      <c r="O484" s="8">
        <v>43090</v>
      </c>
      <c r="P484" s="9">
        <f t="shared" si="89"/>
        <v>5.4794520547945206E-3</v>
      </c>
      <c r="Q484" s="6"/>
      <c r="R484" s="6"/>
      <c r="S484" s="9">
        <f t="shared" si="98"/>
        <v>0</v>
      </c>
      <c r="T484" s="9">
        <f>MIN(5,S484)</f>
        <v>0</v>
      </c>
      <c r="U484" s="5"/>
      <c r="V484" s="5" t="s">
        <v>357</v>
      </c>
      <c r="W484" s="5" t="s">
        <v>2601</v>
      </c>
      <c r="X484" s="5" t="s">
        <v>4028</v>
      </c>
      <c r="Y484" s="5" t="s">
        <v>4029</v>
      </c>
      <c r="Z484" s="5" t="s">
        <v>2450</v>
      </c>
      <c r="AA484" s="5" t="s">
        <v>141</v>
      </c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27">
        <f t="shared" si="90"/>
        <v>2</v>
      </c>
      <c r="AS484" s="27">
        <f t="shared" si="91"/>
        <v>2</v>
      </c>
      <c r="AT484" s="27">
        <f t="shared" si="92"/>
        <v>0</v>
      </c>
      <c r="AU484" s="27">
        <f t="shared" si="93"/>
        <v>0</v>
      </c>
      <c r="AV484" s="30">
        <f t="shared" si="94"/>
        <v>2.1917808219178082E-2</v>
      </c>
      <c r="AW484" s="5"/>
      <c r="AX484" s="17">
        <f t="shared" si="95"/>
        <v>4.021917808219178</v>
      </c>
      <c r="AY484" s="5"/>
      <c r="AZ484" s="5"/>
      <c r="BA484" s="5"/>
      <c r="BD484" s="10">
        <v>0</v>
      </c>
    </row>
    <row r="485" spans="1:56">
      <c r="A485" s="1">
        <v>484</v>
      </c>
      <c r="B485" s="12" t="s">
        <v>4030</v>
      </c>
      <c r="C485" s="12" t="s">
        <v>1524</v>
      </c>
      <c r="D485" s="5"/>
      <c r="E485" s="5"/>
      <c r="F485" s="6">
        <v>29452</v>
      </c>
      <c r="G485" s="5" t="s">
        <v>49</v>
      </c>
      <c r="H485" s="5" t="s">
        <v>103</v>
      </c>
      <c r="I485" s="5" t="s">
        <v>103</v>
      </c>
      <c r="J485" s="5" t="s">
        <v>24</v>
      </c>
      <c r="K485" s="5" t="s">
        <v>25</v>
      </c>
      <c r="L485" s="7">
        <v>3</v>
      </c>
      <c r="M485" s="5" t="s">
        <v>863</v>
      </c>
      <c r="N485" s="6">
        <v>40603</v>
      </c>
      <c r="O485" s="8">
        <v>43090</v>
      </c>
      <c r="P485" s="9">
        <f t="shared" si="89"/>
        <v>6.8136986301369866</v>
      </c>
      <c r="Q485" s="18"/>
      <c r="R485" s="18"/>
      <c r="S485" s="9">
        <f t="shared" si="98"/>
        <v>0</v>
      </c>
      <c r="T485" s="9">
        <f>MIN(5,S485)</f>
        <v>0</v>
      </c>
      <c r="U485" s="5"/>
      <c r="V485" s="5" t="s">
        <v>581</v>
      </c>
      <c r="W485" s="5" t="s">
        <v>743</v>
      </c>
      <c r="X485" s="5" t="s">
        <v>847</v>
      </c>
      <c r="Y485" s="5" t="s">
        <v>849</v>
      </c>
      <c r="Z485" s="5" t="s">
        <v>3983</v>
      </c>
      <c r="AA485" s="5" t="s">
        <v>4031</v>
      </c>
      <c r="AB485" s="5"/>
      <c r="AC485" s="5" t="s">
        <v>4032</v>
      </c>
      <c r="AD485" s="5" t="s">
        <v>2255</v>
      </c>
      <c r="AE485" s="5" t="s">
        <v>4033</v>
      </c>
      <c r="AF485" s="5" t="s">
        <v>2257</v>
      </c>
      <c r="AG485" s="6">
        <v>27824</v>
      </c>
      <c r="AH485" s="5" t="s">
        <v>306</v>
      </c>
      <c r="AI485" s="5" t="s">
        <v>307</v>
      </c>
      <c r="AJ485" s="5" t="s">
        <v>103</v>
      </c>
      <c r="AK485" s="5" t="s">
        <v>4034</v>
      </c>
      <c r="AL485" s="5" t="s">
        <v>4035</v>
      </c>
      <c r="AM485" s="5" t="s">
        <v>4032</v>
      </c>
      <c r="AN485" s="5" t="s">
        <v>4033</v>
      </c>
      <c r="AO485" s="5" t="s">
        <v>199</v>
      </c>
      <c r="AP485" s="5" t="s">
        <v>202</v>
      </c>
      <c r="AQ485" s="5"/>
      <c r="AR485" s="32">
        <f t="shared" si="90"/>
        <v>4</v>
      </c>
      <c r="AS485" s="32">
        <f t="shared" si="91"/>
        <v>4</v>
      </c>
      <c r="AT485" s="32">
        <f t="shared" si="92"/>
        <v>1.5</v>
      </c>
      <c r="AU485" s="32">
        <f t="shared" si="93"/>
        <v>2</v>
      </c>
      <c r="AV485" s="33">
        <f t="shared" si="94"/>
        <v>27.254794520547946</v>
      </c>
      <c r="AW485" s="5"/>
      <c r="AX485" s="2">
        <f t="shared" si="95"/>
        <v>38.754794520547946</v>
      </c>
      <c r="AY485" s="5"/>
      <c r="AZ485" s="5"/>
      <c r="BA485" s="5"/>
      <c r="BD485" s="10">
        <v>1</v>
      </c>
    </row>
    <row r="486" spans="1:56">
      <c r="A486" s="4">
        <v>485</v>
      </c>
      <c r="B486" s="5" t="s">
        <v>1243</v>
      </c>
      <c r="C486" s="5" t="s">
        <v>105</v>
      </c>
      <c r="D486" s="5"/>
      <c r="E486" s="5"/>
      <c r="F486" s="6">
        <v>23296</v>
      </c>
      <c r="G486" s="5" t="s">
        <v>656</v>
      </c>
      <c r="H486" s="5" t="s">
        <v>657</v>
      </c>
      <c r="I486" s="5" t="s">
        <v>152</v>
      </c>
      <c r="J486" s="5" t="s">
        <v>24</v>
      </c>
      <c r="K486" s="5" t="s">
        <v>25</v>
      </c>
      <c r="L486" s="7">
        <v>3</v>
      </c>
      <c r="M486" s="5" t="s">
        <v>863</v>
      </c>
      <c r="N486" s="6">
        <v>39417</v>
      </c>
      <c r="O486" s="8">
        <v>43090</v>
      </c>
      <c r="P486" s="9">
        <f t="shared" si="89"/>
        <v>10.063013698630137</v>
      </c>
      <c r="Q486" s="6">
        <v>31696</v>
      </c>
      <c r="R486" s="6">
        <v>39417</v>
      </c>
      <c r="S486" s="9">
        <f t="shared" si="98"/>
        <v>21.153424657534245</v>
      </c>
      <c r="T486" s="9">
        <f>MIN(10,S486)</f>
        <v>10</v>
      </c>
      <c r="U486" s="5"/>
      <c r="V486" s="5" t="s">
        <v>3535</v>
      </c>
      <c r="W486" s="5" t="s">
        <v>4037</v>
      </c>
      <c r="X486" s="5" t="s">
        <v>4036</v>
      </c>
      <c r="Y486" s="5" t="s">
        <v>4038</v>
      </c>
      <c r="Z486" s="5" t="s">
        <v>107</v>
      </c>
      <c r="AA486" s="5" t="s">
        <v>110</v>
      </c>
      <c r="AB486" s="5"/>
      <c r="AC486" s="5" t="s">
        <v>4039</v>
      </c>
      <c r="AD486" s="5" t="s">
        <v>435</v>
      </c>
      <c r="AE486" s="5" t="s">
        <v>4040</v>
      </c>
      <c r="AF486" s="5" t="s">
        <v>439</v>
      </c>
      <c r="AG486" s="6">
        <v>24832</v>
      </c>
      <c r="AH486" s="5" t="s">
        <v>49</v>
      </c>
      <c r="AI486" s="5" t="s">
        <v>103</v>
      </c>
      <c r="AJ486" s="5" t="s">
        <v>103</v>
      </c>
      <c r="AK486" s="5" t="s">
        <v>294</v>
      </c>
      <c r="AL486" s="5" t="s">
        <v>2941</v>
      </c>
      <c r="AM486" s="5" t="s">
        <v>4041</v>
      </c>
      <c r="AN486" s="5" t="s">
        <v>4042</v>
      </c>
      <c r="AO486" s="5" t="s">
        <v>331</v>
      </c>
      <c r="AP486" s="5" t="s">
        <v>334</v>
      </c>
      <c r="AQ486" s="5"/>
      <c r="AR486" s="27">
        <f t="shared" si="90"/>
        <v>4</v>
      </c>
      <c r="AS486" s="27">
        <f t="shared" si="91"/>
        <v>4</v>
      </c>
      <c r="AT486" s="27">
        <f t="shared" si="92"/>
        <v>1.5</v>
      </c>
      <c r="AU486" s="27">
        <f t="shared" si="93"/>
        <v>2</v>
      </c>
      <c r="AV486" s="30">
        <f t="shared" si="94"/>
        <v>50.252054794520546</v>
      </c>
      <c r="AW486" s="5"/>
      <c r="AX486" s="17">
        <f t="shared" si="95"/>
        <v>61.752054794520546</v>
      </c>
      <c r="AY486" s="5" t="s">
        <v>4098</v>
      </c>
      <c r="AZ486" s="5" t="s">
        <v>4100</v>
      </c>
      <c r="BA486" s="5" t="s">
        <v>4106</v>
      </c>
      <c r="BD486" s="10">
        <v>0</v>
      </c>
    </row>
    <row r="487" spans="1:56">
      <c r="A487" s="1">
        <v>486</v>
      </c>
      <c r="B487" s="12" t="s">
        <v>4043</v>
      </c>
      <c r="C487" s="12" t="s">
        <v>1775</v>
      </c>
      <c r="D487" s="5"/>
      <c r="E487" s="5"/>
      <c r="F487" s="6">
        <v>28181</v>
      </c>
      <c r="G487" s="5" t="s">
        <v>49</v>
      </c>
      <c r="H487" s="5" t="s">
        <v>103</v>
      </c>
      <c r="I487" s="5" t="s">
        <v>103</v>
      </c>
      <c r="J487" s="5" t="s">
        <v>24</v>
      </c>
      <c r="K487" s="5" t="s">
        <v>37</v>
      </c>
      <c r="L487" s="7">
        <v>0</v>
      </c>
      <c r="M487" s="5" t="s">
        <v>38</v>
      </c>
      <c r="N487" s="6">
        <v>39432</v>
      </c>
      <c r="O487" s="8">
        <v>43090</v>
      </c>
      <c r="P487" s="9">
        <f t="shared" si="89"/>
        <v>10.021917808219179</v>
      </c>
      <c r="Q487" s="6">
        <v>37555</v>
      </c>
      <c r="R487" s="6">
        <v>39431</v>
      </c>
      <c r="S487" s="9">
        <f t="shared" si="98"/>
        <v>5.13972602739726</v>
      </c>
      <c r="T487" s="9">
        <f>MIN(5,S487)</f>
        <v>5</v>
      </c>
      <c r="U487" s="5"/>
      <c r="V487" s="5" t="s">
        <v>581</v>
      </c>
      <c r="W487" s="5" t="s">
        <v>743</v>
      </c>
      <c r="X487" s="5" t="s">
        <v>684</v>
      </c>
      <c r="Y487" s="5" t="s">
        <v>687</v>
      </c>
      <c r="Z487" s="5" t="s">
        <v>139</v>
      </c>
      <c r="AA487" s="5" t="s">
        <v>141</v>
      </c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32">
        <f t="shared" si="90"/>
        <v>4</v>
      </c>
      <c r="AS487" s="32">
        <f t="shared" si="91"/>
        <v>2</v>
      </c>
      <c r="AT487" s="32">
        <f t="shared" si="92"/>
        <v>0</v>
      </c>
      <c r="AU487" s="32">
        <f t="shared" si="93"/>
        <v>0</v>
      </c>
      <c r="AV487" s="33">
        <f t="shared" si="94"/>
        <v>45.087671232876716</v>
      </c>
      <c r="AW487" s="5"/>
      <c r="AX487" s="2">
        <f t="shared" si="95"/>
        <v>51.087671232876716</v>
      </c>
      <c r="AY487" s="5" t="s">
        <v>4098</v>
      </c>
      <c r="AZ487" s="5" t="s">
        <v>4101</v>
      </c>
      <c r="BA487" s="5" t="s">
        <v>4102</v>
      </c>
      <c r="BD487" s="10">
        <v>1</v>
      </c>
    </row>
    <row r="488" spans="1:56">
      <c r="A488" s="4">
        <v>487</v>
      </c>
      <c r="B488" s="5" t="s">
        <v>4044</v>
      </c>
      <c r="C488" s="5" t="s">
        <v>4045</v>
      </c>
      <c r="D488" s="5"/>
      <c r="E488" s="5"/>
      <c r="F488" s="6">
        <v>28482</v>
      </c>
      <c r="G488" s="5" t="s">
        <v>1902</v>
      </c>
      <c r="H488" s="5" t="s">
        <v>873</v>
      </c>
      <c r="I488" s="5" t="s">
        <v>873</v>
      </c>
      <c r="J488" s="5" t="s">
        <v>24</v>
      </c>
      <c r="K488" s="5" t="s">
        <v>25</v>
      </c>
      <c r="L488" s="7">
        <v>3</v>
      </c>
      <c r="M488" s="5" t="s">
        <v>38</v>
      </c>
      <c r="N488" s="6">
        <v>40168</v>
      </c>
      <c r="O488" s="8">
        <v>43090</v>
      </c>
      <c r="P488" s="9">
        <f t="shared" si="89"/>
        <v>8.0054794520547947</v>
      </c>
      <c r="Q488" s="6">
        <v>37518</v>
      </c>
      <c r="R488" s="6">
        <v>40168</v>
      </c>
      <c r="S488" s="9">
        <f t="shared" si="98"/>
        <v>7.2602739726027394</v>
      </c>
      <c r="T488" s="9">
        <f>MIN(10,S488)</f>
        <v>7.2602739726027394</v>
      </c>
      <c r="U488" s="5"/>
      <c r="V488" s="5" t="s">
        <v>28</v>
      </c>
      <c r="W488" s="5" t="s">
        <v>54</v>
      </c>
      <c r="X488" s="5" t="s">
        <v>4046</v>
      </c>
      <c r="Y488" s="5" t="s">
        <v>4047</v>
      </c>
      <c r="Z488" s="5" t="s">
        <v>823</v>
      </c>
      <c r="AA488" s="5" t="s">
        <v>960</v>
      </c>
      <c r="AB488" s="5"/>
      <c r="AC488" s="5" t="s">
        <v>4044</v>
      </c>
      <c r="AD488" s="5" t="s">
        <v>4049</v>
      </c>
      <c r="AE488" s="5" t="s">
        <v>4048</v>
      </c>
      <c r="AF488" s="5" t="s">
        <v>3089</v>
      </c>
      <c r="AG488" s="6">
        <v>25468</v>
      </c>
      <c r="AH488" s="5" t="s">
        <v>4025</v>
      </c>
      <c r="AI488" s="5" t="s">
        <v>4026</v>
      </c>
      <c r="AJ488" s="5" t="s">
        <v>103</v>
      </c>
      <c r="AK488" s="5" t="s">
        <v>293</v>
      </c>
      <c r="AL488" s="5" t="s">
        <v>3277</v>
      </c>
      <c r="AM488" s="5" t="s">
        <v>4044</v>
      </c>
      <c r="AN488" s="5" t="s">
        <v>4050</v>
      </c>
      <c r="AO488" s="5" t="s">
        <v>470</v>
      </c>
      <c r="AP488" s="5" t="s">
        <v>413</v>
      </c>
      <c r="AQ488" s="5"/>
      <c r="AR488" s="27">
        <f t="shared" si="90"/>
        <v>4</v>
      </c>
      <c r="AS488" s="27">
        <f t="shared" si="91"/>
        <v>4</v>
      </c>
      <c r="AT488" s="27">
        <f t="shared" si="92"/>
        <v>1.5</v>
      </c>
      <c r="AU488" s="27">
        <f t="shared" si="93"/>
        <v>0</v>
      </c>
      <c r="AV488" s="30">
        <f t="shared" si="94"/>
        <v>39.282191780821918</v>
      </c>
      <c r="AW488" s="5"/>
      <c r="AX488" s="17">
        <f t="shared" si="95"/>
        <v>48.782191780821918</v>
      </c>
      <c r="AY488" s="5" t="s">
        <v>4098</v>
      </c>
      <c r="AZ488" s="5" t="s">
        <v>4100</v>
      </c>
      <c r="BA488" s="5" t="s">
        <v>4105</v>
      </c>
      <c r="BD488" s="10">
        <v>0</v>
      </c>
    </row>
    <row r="489" spans="1:56">
      <c r="A489" s="1">
        <v>488</v>
      </c>
      <c r="B489" s="12" t="s">
        <v>2886</v>
      </c>
      <c r="C489" s="12" t="s">
        <v>174</v>
      </c>
      <c r="D489" s="5"/>
      <c r="E489" s="5"/>
      <c r="F489" s="6">
        <v>29506</v>
      </c>
      <c r="G489" s="5" t="s">
        <v>49</v>
      </c>
      <c r="H489" s="5" t="s">
        <v>103</v>
      </c>
      <c r="I489" s="5" t="s">
        <v>103</v>
      </c>
      <c r="J489" s="5" t="s">
        <v>24</v>
      </c>
      <c r="K489" s="5" t="s">
        <v>25</v>
      </c>
      <c r="L489" s="7">
        <v>0</v>
      </c>
      <c r="M489" s="5" t="s">
        <v>38</v>
      </c>
      <c r="N489" s="6">
        <v>42129</v>
      </c>
      <c r="O489" s="8">
        <v>43090</v>
      </c>
      <c r="P489" s="9">
        <f t="shared" si="89"/>
        <v>2.6328767123287671</v>
      </c>
      <c r="Q489" s="6">
        <v>41791</v>
      </c>
      <c r="R489" s="6">
        <v>42129</v>
      </c>
      <c r="S489" s="9">
        <f t="shared" si="98"/>
        <v>0.92602739726027394</v>
      </c>
      <c r="T489" s="9">
        <f>MIN(5,S489)+1.69</f>
        <v>2.6160273972602739</v>
      </c>
      <c r="U489" s="5"/>
      <c r="V489" s="5" t="s">
        <v>476</v>
      </c>
      <c r="W489" s="5" t="s">
        <v>478</v>
      </c>
      <c r="X489" s="5" t="s">
        <v>2886</v>
      </c>
      <c r="Y489" s="5" t="s">
        <v>2887</v>
      </c>
      <c r="Z489" s="5" t="s">
        <v>550</v>
      </c>
      <c r="AA489" s="5" t="s">
        <v>553</v>
      </c>
      <c r="AB489" s="5"/>
      <c r="AC489" s="5" t="s">
        <v>980</v>
      </c>
      <c r="AD489" s="5" t="s">
        <v>39</v>
      </c>
      <c r="AE489" s="5" t="s">
        <v>982</v>
      </c>
      <c r="AF489" s="5" t="s">
        <v>55</v>
      </c>
      <c r="AG489" s="6">
        <v>28958</v>
      </c>
      <c r="AH489" s="5" t="s">
        <v>49</v>
      </c>
      <c r="AI489" s="5" t="s">
        <v>103</v>
      </c>
      <c r="AJ489" s="5" t="s">
        <v>103</v>
      </c>
      <c r="AK489" s="5" t="s">
        <v>3535</v>
      </c>
      <c r="AL489" s="5" t="s">
        <v>3537</v>
      </c>
      <c r="AM489" s="5" t="s">
        <v>1163</v>
      </c>
      <c r="AN489" s="5" t="s">
        <v>1161</v>
      </c>
      <c r="AO489" s="5" t="s">
        <v>1072</v>
      </c>
      <c r="AP489" s="5" t="s">
        <v>1073</v>
      </c>
      <c r="AQ489" s="5"/>
      <c r="AR489" s="32">
        <f t="shared" si="90"/>
        <v>4</v>
      </c>
      <c r="AS489" s="32">
        <f t="shared" si="91"/>
        <v>4</v>
      </c>
      <c r="AT489" s="32">
        <f t="shared" si="92"/>
        <v>0</v>
      </c>
      <c r="AU489" s="32">
        <f t="shared" si="93"/>
        <v>0</v>
      </c>
      <c r="AV489" s="33">
        <f t="shared" si="94"/>
        <v>13.147534246575342</v>
      </c>
      <c r="AW489" s="5"/>
      <c r="AX489" s="2">
        <f t="shared" si="95"/>
        <v>21.14753424657534</v>
      </c>
      <c r="AY489" s="5" t="s">
        <v>4098</v>
      </c>
      <c r="AZ489" s="5" t="s">
        <v>4100</v>
      </c>
      <c r="BA489" s="5" t="s">
        <v>4105</v>
      </c>
      <c r="BD489" s="10">
        <v>1</v>
      </c>
    </row>
    <row r="490" spans="1:56">
      <c r="A490" s="4">
        <v>489</v>
      </c>
      <c r="B490" s="5" t="s">
        <v>2911</v>
      </c>
      <c r="C490" s="5" t="s">
        <v>738</v>
      </c>
      <c r="D490" s="5"/>
      <c r="E490" s="5"/>
      <c r="F490" s="6">
        <v>28907</v>
      </c>
      <c r="G490" s="5" t="s">
        <v>523</v>
      </c>
      <c r="H490" s="5" t="s">
        <v>524</v>
      </c>
      <c r="I490" s="5" t="s">
        <v>103</v>
      </c>
      <c r="J490" s="5" t="s">
        <v>24</v>
      </c>
      <c r="K490" s="5" t="s">
        <v>37</v>
      </c>
      <c r="L490" s="7">
        <v>0</v>
      </c>
      <c r="M490" s="5" t="s">
        <v>38</v>
      </c>
      <c r="N490" s="6">
        <v>42136</v>
      </c>
      <c r="O490" s="8">
        <v>43090</v>
      </c>
      <c r="P490" s="9">
        <f t="shared" si="89"/>
        <v>2.6136986301369864</v>
      </c>
      <c r="Q490" s="6">
        <v>40727</v>
      </c>
      <c r="R490" s="6">
        <v>42136</v>
      </c>
      <c r="S490" s="9">
        <f t="shared" si="98"/>
        <v>3.8602739726027395</v>
      </c>
      <c r="T490" s="9">
        <f>MIN(5,S490)</f>
        <v>3.8602739726027395</v>
      </c>
      <c r="U490" s="5"/>
      <c r="V490" s="5" t="s">
        <v>39</v>
      </c>
      <c r="W490" s="5" t="s">
        <v>55</v>
      </c>
      <c r="X490" s="5" t="s">
        <v>2125</v>
      </c>
      <c r="Y490" s="5" t="s">
        <v>2126</v>
      </c>
      <c r="Z490" s="5" t="s">
        <v>4051</v>
      </c>
      <c r="AA490" s="5" t="s">
        <v>4052</v>
      </c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27">
        <f t="shared" si="90"/>
        <v>4</v>
      </c>
      <c r="AS490" s="27">
        <f t="shared" si="91"/>
        <v>2</v>
      </c>
      <c r="AT490" s="27">
        <f t="shared" si="92"/>
        <v>0</v>
      </c>
      <c r="AU490" s="27">
        <f t="shared" si="93"/>
        <v>0</v>
      </c>
      <c r="AV490" s="30">
        <f t="shared" si="94"/>
        <v>14.315068493150685</v>
      </c>
      <c r="AW490" s="5"/>
      <c r="AX490" s="17">
        <f t="shared" si="95"/>
        <v>20.315068493150683</v>
      </c>
      <c r="AY490" s="5"/>
      <c r="AZ490" s="5"/>
      <c r="BA490" s="5"/>
      <c r="BD490" s="10">
        <v>0</v>
      </c>
    </row>
    <row r="491" spans="1:56">
      <c r="A491" s="1">
        <v>490</v>
      </c>
      <c r="B491" s="12" t="s">
        <v>4053</v>
      </c>
      <c r="C491" s="12" t="s">
        <v>3523</v>
      </c>
      <c r="D491" s="5"/>
      <c r="E491" s="5"/>
      <c r="F491" s="6">
        <v>27962</v>
      </c>
      <c r="G491" s="5" t="s">
        <v>212</v>
      </c>
      <c r="H491" s="5" t="s">
        <v>213</v>
      </c>
      <c r="I491" s="5" t="s">
        <v>213</v>
      </c>
      <c r="J491" s="5" t="s">
        <v>3759</v>
      </c>
      <c r="K491" s="5" t="s">
        <v>25</v>
      </c>
      <c r="L491" s="7">
        <v>2</v>
      </c>
      <c r="M491" s="5" t="s">
        <v>38</v>
      </c>
      <c r="N491" s="6">
        <v>40906</v>
      </c>
      <c r="O491" s="8">
        <v>43090</v>
      </c>
      <c r="P491" s="9">
        <f t="shared" si="89"/>
        <v>5.9835616438356167</v>
      </c>
      <c r="Q491" s="6"/>
      <c r="R491" s="6"/>
      <c r="S491" s="9">
        <f t="shared" si="98"/>
        <v>0</v>
      </c>
      <c r="T491" s="9">
        <f>MIN(5,S491)</f>
        <v>0</v>
      </c>
      <c r="U491" s="5"/>
      <c r="V491" s="5" t="s">
        <v>23</v>
      </c>
      <c r="W491" s="5" t="s">
        <v>1291</v>
      </c>
      <c r="X491" s="5" t="s">
        <v>4054</v>
      </c>
      <c r="Y491" s="5" t="s">
        <v>4055</v>
      </c>
      <c r="Z491" s="5" t="s">
        <v>331</v>
      </c>
      <c r="AA491" s="5" t="s">
        <v>334</v>
      </c>
      <c r="AB491" s="5"/>
      <c r="AC491" s="5" t="s">
        <v>4056</v>
      </c>
      <c r="AD491" s="5" t="s">
        <v>1689</v>
      </c>
      <c r="AE491" s="5" t="s">
        <v>4057</v>
      </c>
      <c r="AF491" s="5" t="s">
        <v>1691</v>
      </c>
      <c r="AG491" s="6">
        <v>26868</v>
      </c>
      <c r="AH491" s="5" t="s">
        <v>212</v>
      </c>
      <c r="AI491" s="5" t="s">
        <v>213</v>
      </c>
      <c r="AJ491" s="5" t="s">
        <v>213</v>
      </c>
      <c r="AK491" s="5" t="s">
        <v>2203</v>
      </c>
      <c r="AL491" s="5" t="s">
        <v>910</v>
      </c>
      <c r="AM491" s="5" t="s">
        <v>4058</v>
      </c>
      <c r="AN491" s="5" t="s">
        <v>4059</v>
      </c>
      <c r="AO491" s="5" t="s">
        <v>3723</v>
      </c>
      <c r="AP491" s="5" t="s">
        <v>3724</v>
      </c>
      <c r="AQ491" s="5"/>
      <c r="AR491" s="32">
        <f t="shared" si="90"/>
        <v>7</v>
      </c>
      <c r="AS491" s="32">
        <f t="shared" si="91"/>
        <v>4</v>
      </c>
      <c r="AT491" s="32">
        <f t="shared" si="92"/>
        <v>1</v>
      </c>
      <c r="AU491" s="32">
        <f t="shared" si="93"/>
        <v>0</v>
      </c>
      <c r="AV491" s="33">
        <f t="shared" si="94"/>
        <v>23.934246575342467</v>
      </c>
      <c r="AW491" s="5"/>
      <c r="AX491" s="2">
        <f t="shared" si="95"/>
        <v>35.93424657534247</v>
      </c>
      <c r="AY491" s="5"/>
      <c r="AZ491" s="5"/>
      <c r="BA491" s="5"/>
      <c r="BD491" s="10">
        <v>1</v>
      </c>
    </row>
    <row r="492" spans="1:56">
      <c r="A492" s="4">
        <v>491</v>
      </c>
      <c r="B492" s="5" t="s">
        <v>3740</v>
      </c>
      <c r="C492" s="5" t="s">
        <v>1051</v>
      </c>
      <c r="D492" s="5"/>
      <c r="E492" s="5"/>
      <c r="F492" s="6">
        <v>25681</v>
      </c>
      <c r="G492" s="5" t="s">
        <v>49</v>
      </c>
      <c r="H492" s="5" t="s">
        <v>103</v>
      </c>
      <c r="I492" s="5" t="s">
        <v>103</v>
      </c>
      <c r="J492" s="5" t="s">
        <v>24</v>
      </c>
      <c r="K492" s="5" t="s">
        <v>25</v>
      </c>
      <c r="L492" s="7">
        <v>4</v>
      </c>
      <c r="M492" s="5" t="s">
        <v>38</v>
      </c>
      <c r="N492" s="6">
        <v>40178</v>
      </c>
      <c r="O492" s="8">
        <v>43090</v>
      </c>
      <c r="P492" s="9">
        <f t="shared" si="89"/>
        <v>7.978082191780822</v>
      </c>
      <c r="Q492" s="6">
        <v>34583</v>
      </c>
      <c r="R492" s="6">
        <v>40178</v>
      </c>
      <c r="S492" s="9">
        <f t="shared" si="98"/>
        <v>15.328767123287671</v>
      </c>
      <c r="T492" s="9">
        <f>MIN(10,S492)</f>
        <v>10</v>
      </c>
      <c r="U492" s="5"/>
      <c r="V492" s="5" t="s">
        <v>3716</v>
      </c>
      <c r="W492" s="5" t="s">
        <v>3718</v>
      </c>
      <c r="X492" s="5" t="s">
        <v>3740</v>
      </c>
      <c r="Y492" s="5" t="s">
        <v>3741</v>
      </c>
      <c r="Z492" s="5" t="s">
        <v>1117</v>
      </c>
      <c r="AA492" s="5" t="s">
        <v>935</v>
      </c>
      <c r="AB492" s="5"/>
      <c r="AC492" s="5" t="s">
        <v>594</v>
      </c>
      <c r="AD492" s="5" t="s">
        <v>3954</v>
      </c>
      <c r="AE492" s="5" t="s">
        <v>598</v>
      </c>
      <c r="AF492" s="5" t="s">
        <v>2293</v>
      </c>
      <c r="AG492" s="6">
        <v>24030</v>
      </c>
      <c r="AH492" s="5" t="s">
        <v>49</v>
      </c>
      <c r="AI492" s="5" t="s">
        <v>103</v>
      </c>
      <c r="AJ492" s="5" t="s">
        <v>103</v>
      </c>
      <c r="AK492" s="5" t="s">
        <v>418</v>
      </c>
      <c r="AL492" s="5" t="s">
        <v>420</v>
      </c>
      <c r="AM492" s="5" t="s">
        <v>600</v>
      </c>
      <c r="AN492" s="5" t="s">
        <v>602</v>
      </c>
      <c r="AO492" s="5" t="s">
        <v>174</v>
      </c>
      <c r="AP492" s="5" t="s">
        <v>172</v>
      </c>
      <c r="AQ492" s="5"/>
      <c r="AR492" s="27">
        <f t="shared" si="90"/>
        <v>4</v>
      </c>
      <c r="AS492" s="27">
        <f t="shared" si="91"/>
        <v>4</v>
      </c>
      <c r="AT492" s="27">
        <f t="shared" si="92"/>
        <v>2</v>
      </c>
      <c r="AU492" s="27">
        <f t="shared" si="93"/>
        <v>0</v>
      </c>
      <c r="AV492" s="30">
        <f t="shared" si="94"/>
        <v>41.912328767123284</v>
      </c>
      <c r="AW492" s="5"/>
      <c r="AX492" s="17">
        <f t="shared" si="95"/>
        <v>51.912328767123284</v>
      </c>
      <c r="AY492" s="5"/>
      <c r="AZ492" s="5"/>
      <c r="BA492" s="5"/>
      <c r="BD492" s="10">
        <v>0</v>
      </c>
    </row>
    <row r="493" spans="1:56">
      <c r="A493" s="1">
        <v>492</v>
      </c>
      <c r="B493" s="12" t="s">
        <v>4062</v>
      </c>
      <c r="C493" s="12" t="s">
        <v>4063</v>
      </c>
      <c r="D493" s="5"/>
      <c r="E493" s="5"/>
      <c r="F493" s="6">
        <v>25755</v>
      </c>
      <c r="G493" s="5" t="s">
        <v>49</v>
      </c>
      <c r="H493" s="5" t="s">
        <v>103</v>
      </c>
      <c r="I493" s="5" t="s">
        <v>103</v>
      </c>
      <c r="J493" s="5" t="s">
        <v>24</v>
      </c>
      <c r="K493" s="5" t="s">
        <v>25</v>
      </c>
      <c r="L493" s="7">
        <v>4</v>
      </c>
      <c r="M493" s="5" t="s">
        <v>38</v>
      </c>
      <c r="N493" s="6">
        <v>39023</v>
      </c>
      <c r="O493" s="8">
        <v>43090</v>
      </c>
      <c r="P493" s="9">
        <f t="shared" si="89"/>
        <v>11.142465753424657</v>
      </c>
      <c r="Q493" s="6"/>
      <c r="R493" s="6"/>
      <c r="S493" s="9">
        <f t="shared" si="98"/>
        <v>0</v>
      </c>
      <c r="T493" s="9">
        <f t="shared" ref="T493:T501" si="99">MIN(5,S493)</f>
        <v>0</v>
      </c>
      <c r="U493" s="5"/>
      <c r="V493" s="5" t="s">
        <v>236</v>
      </c>
      <c r="W493" s="5" t="s">
        <v>108</v>
      </c>
      <c r="X493" s="5" t="s">
        <v>4064</v>
      </c>
      <c r="Y493" s="5" t="s">
        <v>4065</v>
      </c>
      <c r="Z493" s="5" t="s">
        <v>174</v>
      </c>
      <c r="AA493" s="5" t="s">
        <v>172</v>
      </c>
      <c r="AB493" s="5"/>
      <c r="AC493" s="5" t="s">
        <v>4066</v>
      </c>
      <c r="AD493" s="5" t="s">
        <v>2511</v>
      </c>
      <c r="AE493" s="5" t="s">
        <v>4067</v>
      </c>
      <c r="AF493" s="5" t="s">
        <v>2513</v>
      </c>
      <c r="AG493" s="6">
        <v>24671</v>
      </c>
      <c r="AH493" s="5" t="s">
        <v>1636</v>
      </c>
      <c r="AI493" s="5" t="s">
        <v>1638</v>
      </c>
      <c r="AJ493" s="5" t="s">
        <v>103</v>
      </c>
      <c r="AK493" s="5" t="s">
        <v>236</v>
      </c>
      <c r="AL493" s="5" t="s">
        <v>108</v>
      </c>
      <c r="AM493" s="5" t="s">
        <v>4090</v>
      </c>
      <c r="AN493" s="5" t="s">
        <v>4091</v>
      </c>
      <c r="AO493" s="5" t="s">
        <v>174</v>
      </c>
      <c r="AP493" s="5" t="s">
        <v>172</v>
      </c>
      <c r="AQ493" s="5"/>
      <c r="AR493" s="32">
        <f t="shared" si="90"/>
        <v>4</v>
      </c>
      <c r="AS493" s="32">
        <f t="shared" si="91"/>
        <v>4</v>
      </c>
      <c r="AT493" s="32">
        <f t="shared" si="92"/>
        <v>2</v>
      </c>
      <c r="AU493" s="32">
        <f t="shared" si="93"/>
        <v>0</v>
      </c>
      <c r="AV493" s="33">
        <f t="shared" si="94"/>
        <v>44.56986301369863</v>
      </c>
      <c r="AW493" s="5"/>
      <c r="AX493" s="2">
        <f t="shared" si="95"/>
        <v>54.56986301369863</v>
      </c>
      <c r="AY493" s="5"/>
      <c r="AZ493" s="5"/>
      <c r="BA493" s="5"/>
      <c r="BD493" s="10">
        <v>1</v>
      </c>
    </row>
    <row r="494" spans="1:56">
      <c r="A494" s="4">
        <v>493</v>
      </c>
      <c r="B494" s="5" t="s">
        <v>941</v>
      </c>
      <c r="C494" s="5" t="s">
        <v>435</v>
      </c>
      <c r="D494" s="5"/>
      <c r="E494" s="5"/>
      <c r="F494" s="6">
        <v>31652</v>
      </c>
      <c r="G494" s="5" t="s">
        <v>343</v>
      </c>
      <c r="H494" s="5" t="s">
        <v>344</v>
      </c>
      <c r="I494" s="5" t="s">
        <v>103</v>
      </c>
      <c r="J494" s="5" t="s">
        <v>3758</v>
      </c>
      <c r="K494" s="5" t="s">
        <v>25</v>
      </c>
      <c r="L494" s="7">
        <v>0</v>
      </c>
      <c r="M494" s="5" t="s">
        <v>38</v>
      </c>
      <c r="N494" s="6">
        <v>43082</v>
      </c>
      <c r="O494" s="8">
        <v>43090</v>
      </c>
      <c r="P494" s="9">
        <f t="shared" si="89"/>
        <v>2.1917808219178082E-2</v>
      </c>
      <c r="Q494" s="6"/>
      <c r="R494" s="6"/>
      <c r="S494" s="9">
        <f t="shared" si="98"/>
        <v>0</v>
      </c>
      <c r="T494" s="9">
        <f t="shared" si="99"/>
        <v>0</v>
      </c>
      <c r="U494" s="5"/>
      <c r="V494" s="5" t="s">
        <v>241</v>
      </c>
      <c r="W494" s="5" t="s">
        <v>2146</v>
      </c>
      <c r="X494" s="5" t="s">
        <v>4060</v>
      </c>
      <c r="Y494" s="5" t="s">
        <v>4061</v>
      </c>
      <c r="Z494" s="5" t="s">
        <v>139</v>
      </c>
      <c r="AA494" s="5" t="s">
        <v>141</v>
      </c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27">
        <f t="shared" si="90"/>
        <v>2</v>
      </c>
      <c r="AS494" s="27">
        <f t="shared" si="91"/>
        <v>4</v>
      </c>
      <c r="AT494" s="27">
        <f t="shared" si="92"/>
        <v>0</v>
      </c>
      <c r="AU494" s="27">
        <f t="shared" si="93"/>
        <v>0</v>
      </c>
      <c r="AV494" s="30">
        <f t="shared" si="94"/>
        <v>8.7671232876712329E-2</v>
      </c>
      <c r="AW494" s="5"/>
      <c r="AX494" s="17">
        <f t="shared" si="95"/>
        <v>6.087671232876712</v>
      </c>
      <c r="AY494" s="5"/>
      <c r="AZ494" s="5"/>
      <c r="BA494" s="5"/>
      <c r="BD494" s="10">
        <v>0</v>
      </c>
    </row>
    <row r="495" spans="1:56">
      <c r="A495" s="1">
        <v>494</v>
      </c>
      <c r="B495" s="12" t="s">
        <v>1468</v>
      </c>
      <c r="C495" s="12" t="s">
        <v>855</v>
      </c>
      <c r="D495" s="5"/>
      <c r="E495" s="5"/>
      <c r="F495" s="6">
        <v>29974</v>
      </c>
      <c r="G495" s="5" t="s">
        <v>638</v>
      </c>
      <c r="H495" s="5" t="s">
        <v>1471</v>
      </c>
      <c r="I495" s="5" t="s">
        <v>103</v>
      </c>
      <c r="J495" s="5" t="s">
        <v>3759</v>
      </c>
      <c r="K495" s="5" t="s">
        <v>37</v>
      </c>
      <c r="L495" s="7">
        <v>0</v>
      </c>
      <c r="M495" s="5" t="s">
        <v>38</v>
      </c>
      <c r="N495" s="6">
        <v>40980</v>
      </c>
      <c r="O495" s="8">
        <v>43090</v>
      </c>
      <c r="P495" s="9">
        <f t="shared" si="89"/>
        <v>5.7808219178082192</v>
      </c>
      <c r="Q495" s="6"/>
      <c r="R495" s="6"/>
      <c r="S495" s="9">
        <f t="shared" si="98"/>
        <v>0</v>
      </c>
      <c r="T495" s="9">
        <f t="shared" si="99"/>
        <v>0</v>
      </c>
      <c r="U495" s="5"/>
      <c r="V495" s="5" t="s">
        <v>123</v>
      </c>
      <c r="W495" s="5" t="s">
        <v>125</v>
      </c>
      <c r="X495" s="5" t="s">
        <v>1468</v>
      </c>
      <c r="Y495" s="5" t="s">
        <v>1470</v>
      </c>
      <c r="Z495" s="5" t="s">
        <v>470</v>
      </c>
      <c r="AA495" s="5" t="s">
        <v>413</v>
      </c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32">
        <f t="shared" si="90"/>
        <v>7</v>
      </c>
      <c r="AS495" s="32">
        <f t="shared" si="91"/>
        <v>2</v>
      </c>
      <c r="AT495" s="32">
        <f t="shared" si="92"/>
        <v>0</v>
      </c>
      <c r="AU495" s="32">
        <f t="shared" si="93"/>
        <v>0</v>
      </c>
      <c r="AV495" s="33">
        <f t="shared" si="94"/>
        <v>23.123287671232877</v>
      </c>
      <c r="AW495" s="5"/>
      <c r="AX495" s="2">
        <f t="shared" si="95"/>
        <v>32.123287671232873</v>
      </c>
      <c r="AY495" s="5" t="s">
        <v>4098</v>
      </c>
      <c r="AZ495" s="5" t="s">
        <v>4100</v>
      </c>
      <c r="BA495" s="5" t="s">
        <v>4105</v>
      </c>
      <c r="BD495" s="10">
        <v>1</v>
      </c>
    </row>
    <row r="496" spans="1:56">
      <c r="A496" s="4">
        <v>495</v>
      </c>
      <c r="B496" s="5" t="s">
        <v>255</v>
      </c>
      <c r="C496" s="5" t="s">
        <v>199</v>
      </c>
      <c r="D496" s="5"/>
      <c r="E496" s="5"/>
      <c r="F496" s="6">
        <v>27194</v>
      </c>
      <c r="G496" s="5" t="s">
        <v>1389</v>
      </c>
      <c r="H496" s="5" t="s">
        <v>1391</v>
      </c>
      <c r="I496" s="5" t="s">
        <v>103</v>
      </c>
      <c r="J496" s="5" t="s">
        <v>3759</v>
      </c>
      <c r="K496" s="5" t="s">
        <v>25</v>
      </c>
      <c r="L496" s="7">
        <v>0</v>
      </c>
      <c r="M496" s="5" t="s">
        <v>38</v>
      </c>
      <c r="N496" s="6">
        <v>40178</v>
      </c>
      <c r="O496" s="8">
        <v>43090</v>
      </c>
      <c r="P496" s="9">
        <f t="shared" si="89"/>
        <v>7.978082191780822</v>
      </c>
      <c r="Q496" s="6"/>
      <c r="R496" s="6"/>
      <c r="S496" s="9">
        <f t="shared" si="98"/>
        <v>0</v>
      </c>
      <c r="T496" s="9">
        <f t="shared" si="99"/>
        <v>0</v>
      </c>
      <c r="U496" s="5"/>
      <c r="V496" s="5" t="s">
        <v>2077</v>
      </c>
      <c r="W496" s="5" t="s">
        <v>2079</v>
      </c>
      <c r="X496" s="5" t="s">
        <v>4068</v>
      </c>
      <c r="Y496" s="5" t="s">
        <v>4069</v>
      </c>
      <c r="Z496" s="5" t="s">
        <v>174</v>
      </c>
      <c r="AA496" s="5" t="s">
        <v>172</v>
      </c>
      <c r="AB496" s="5"/>
      <c r="AC496" s="5" t="s">
        <v>4072</v>
      </c>
      <c r="AD496" s="5" t="s">
        <v>4073</v>
      </c>
      <c r="AE496" s="5" t="s">
        <v>4070</v>
      </c>
      <c r="AF496" s="5" t="s">
        <v>4071</v>
      </c>
      <c r="AG496" s="6">
        <v>25959</v>
      </c>
      <c r="AH496" s="5" t="s">
        <v>482</v>
      </c>
      <c r="AI496" s="5" t="s">
        <v>483</v>
      </c>
      <c r="AJ496" s="5" t="s">
        <v>103</v>
      </c>
      <c r="AK496" s="5" t="s">
        <v>1105</v>
      </c>
      <c r="AL496" s="5" t="s">
        <v>838</v>
      </c>
      <c r="AM496" s="5" t="s">
        <v>4072</v>
      </c>
      <c r="AN496" s="5" t="s">
        <v>4070</v>
      </c>
      <c r="AO496" s="5" t="s">
        <v>33</v>
      </c>
      <c r="AP496" s="5" t="s">
        <v>72</v>
      </c>
      <c r="AQ496" s="5"/>
      <c r="AR496" s="27">
        <f t="shared" si="90"/>
        <v>7</v>
      </c>
      <c r="AS496" s="27">
        <f t="shared" si="91"/>
        <v>4</v>
      </c>
      <c r="AT496" s="27">
        <f t="shared" si="92"/>
        <v>0</v>
      </c>
      <c r="AU496" s="27">
        <f t="shared" si="93"/>
        <v>0</v>
      </c>
      <c r="AV496" s="30">
        <f t="shared" si="94"/>
        <v>31.912328767123288</v>
      </c>
      <c r="AW496" s="5"/>
      <c r="AX496" s="17">
        <f t="shared" si="95"/>
        <v>42.912328767123284</v>
      </c>
      <c r="AY496" s="5" t="s">
        <v>4098</v>
      </c>
      <c r="AZ496" s="5" t="s">
        <v>4103</v>
      </c>
      <c r="BA496" s="5" t="s">
        <v>4104</v>
      </c>
      <c r="BD496" s="10">
        <v>0</v>
      </c>
    </row>
    <row r="497" spans="1:56">
      <c r="A497" s="1">
        <v>496</v>
      </c>
      <c r="B497" s="12" t="s">
        <v>3279</v>
      </c>
      <c r="C497" s="12" t="s">
        <v>1270</v>
      </c>
      <c r="D497" s="5"/>
      <c r="E497" s="5"/>
      <c r="F497" s="6">
        <v>32306</v>
      </c>
      <c r="G497" s="5" t="s">
        <v>49</v>
      </c>
      <c r="H497" s="5" t="s">
        <v>103</v>
      </c>
      <c r="I497" s="5" t="s">
        <v>103</v>
      </c>
      <c r="J497" s="5" t="s">
        <v>3758</v>
      </c>
      <c r="K497" s="5" t="s">
        <v>37</v>
      </c>
      <c r="L497" s="7">
        <v>0</v>
      </c>
      <c r="M497" s="5" t="s">
        <v>38</v>
      </c>
      <c r="N497" s="6">
        <v>43024</v>
      </c>
      <c r="O497" s="8">
        <v>43090</v>
      </c>
      <c r="P497" s="9">
        <f t="shared" si="89"/>
        <v>0.18082191780821918</v>
      </c>
      <c r="Q497" s="6"/>
      <c r="R497" s="6"/>
      <c r="S497" s="9">
        <f t="shared" si="98"/>
        <v>0</v>
      </c>
      <c r="T497" s="9">
        <f t="shared" si="99"/>
        <v>0</v>
      </c>
      <c r="U497" s="5"/>
      <c r="V497" s="5" t="s">
        <v>4074</v>
      </c>
      <c r="W497" s="5" t="s">
        <v>4076</v>
      </c>
      <c r="X497" s="5" t="s">
        <v>4075</v>
      </c>
      <c r="Y497" s="5" t="s">
        <v>4077</v>
      </c>
      <c r="Z497" s="5" t="s">
        <v>29</v>
      </c>
      <c r="AA497" s="5" t="s">
        <v>62</v>
      </c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32">
        <f t="shared" si="90"/>
        <v>2</v>
      </c>
      <c r="AS497" s="32">
        <f t="shared" si="91"/>
        <v>2</v>
      </c>
      <c r="AT497" s="32">
        <f t="shared" si="92"/>
        <v>0</v>
      </c>
      <c r="AU497" s="32">
        <f t="shared" si="93"/>
        <v>0</v>
      </c>
      <c r="AV497" s="33">
        <f t="shared" si="94"/>
        <v>0.72328767123287674</v>
      </c>
      <c r="AW497" s="5"/>
      <c r="AX497" s="2">
        <f t="shared" si="95"/>
        <v>4.7232876712328764</v>
      </c>
      <c r="AY497" s="5"/>
      <c r="AZ497" s="5"/>
      <c r="BA497" s="5"/>
      <c r="BD497" s="10">
        <v>1</v>
      </c>
    </row>
    <row r="498" spans="1:56">
      <c r="A498" s="4">
        <v>497</v>
      </c>
      <c r="B498" s="5" t="s">
        <v>1823</v>
      </c>
      <c r="C498" s="5" t="s">
        <v>236</v>
      </c>
      <c r="D498" s="5"/>
      <c r="E498" s="5"/>
      <c r="F498" s="6">
        <v>30668</v>
      </c>
      <c r="G498" s="5" t="s">
        <v>882</v>
      </c>
      <c r="H498" s="5" t="s">
        <v>883</v>
      </c>
      <c r="I498" s="5" t="s">
        <v>883</v>
      </c>
      <c r="J498" s="5" t="s">
        <v>24</v>
      </c>
      <c r="K498" s="5" t="s">
        <v>37</v>
      </c>
      <c r="L498" s="7">
        <v>0</v>
      </c>
      <c r="M498" s="5" t="s">
        <v>38</v>
      </c>
      <c r="N498" s="6">
        <v>42148</v>
      </c>
      <c r="O498" s="8">
        <v>43090</v>
      </c>
      <c r="P498" s="9">
        <f t="shared" si="89"/>
        <v>2.580821917808219</v>
      </c>
      <c r="Q498" s="6">
        <v>41415</v>
      </c>
      <c r="R498" s="6">
        <v>42148</v>
      </c>
      <c r="S498" s="9">
        <f t="shared" si="98"/>
        <v>2.0082191780821916</v>
      </c>
      <c r="T498" s="9">
        <f t="shared" si="99"/>
        <v>2.0082191780821916</v>
      </c>
      <c r="U498" s="5"/>
      <c r="V498" s="5" t="s">
        <v>123</v>
      </c>
      <c r="W498" s="5" t="s">
        <v>125</v>
      </c>
      <c r="X498" s="5" t="s">
        <v>4094</v>
      </c>
      <c r="Y498" s="5" t="s">
        <v>4096</v>
      </c>
      <c r="Z498" s="5" t="s">
        <v>4095</v>
      </c>
      <c r="AA498" s="5" t="s">
        <v>4097</v>
      </c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27">
        <f t="shared" si="90"/>
        <v>4</v>
      </c>
      <c r="AS498" s="27">
        <f t="shared" si="91"/>
        <v>2</v>
      </c>
      <c r="AT498" s="27">
        <f t="shared" si="92"/>
        <v>0</v>
      </c>
      <c r="AU498" s="27">
        <f t="shared" si="93"/>
        <v>0</v>
      </c>
      <c r="AV498" s="30">
        <f t="shared" si="94"/>
        <v>12.331506849315067</v>
      </c>
      <c r="AW498" s="5"/>
      <c r="AX498" s="17">
        <f t="shared" si="95"/>
        <v>18.331506849315069</v>
      </c>
      <c r="AY498" s="5" t="s">
        <v>4098</v>
      </c>
      <c r="AZ498" s="5" t="s">
        <v>4100</v>
      </c>
      <c r="BA498" s="5" t="s">
        <v>4099</v>
      </c>
      <c r="BD498" s="10">
        <v>0</v>
      </c>
    </row>
    <row r="499" spans="1:56">
      <c r="A499" s="1">
        <v>498</v>
      </c>
      <c r="B499" s="12" t="s">
        <v>4078</v>
      </c>
      <c r="C499" s="12" t="s">
        <v>4079</v>
      </c>
      <c r="D499" s="5"/>
      <c r="E499" s="5"/>
      <c r="F499" s="6">
        <v>29944</v>
      </c>
      <c r="G499" s="5" t="s">
        <v>4080</v>
      </c>
      <c r="H499" s="5" t="s">
        <v>957</v>
      </c>
      <c r="I499" s="5" t="s">
        <v>957</v>
      </c>
      <c r="J499" s="5" t="s">
        <v>3759</v>
      </c>
      <c r="K499" s="5" t="s">
        <v>25</v>
      </c>
      <c r="L499" s="7">
        <v>2</v>
      </c>
      <c r="M499" s="5" t="s">
        <v>26</v>
      </c>
      <c r="N499" s="6">
        <v>41941</v>
      </c>
      <c r="O499" s="8">
        <v>43090</v>
      </c>
      <c r="P499" s="9">
        <f t="shared" si="89"/>
        <v>3.1479452054794521</v>
      </c>
      <c r="Q499" s="6"/>
      <c r="R499" s="6"/>
      <c r="S499" s="9">
        <f t="shared" si="98"/>
        <v>0</v>
      </c>
      <c r="T499" s="9">
        <f t="shared" si="99"/>
        <v>0</v>
      </c>
      <c r="U499" s="5"/>
      <c r="V499" s="5" t="s">
        <v>1368</v>
      </c>
      <c r="W499" s="5" t="s">
        <v>1371</v>
      </c>
      <c r="X499" s="5" t="s">
        <v>4081</v>
      </c>
      <c r="Y499" s="5" t="s">
        <v>4082</v>
      </c>
      <c r="Z499" s="5" t="s">
        <v>3669</v>
      </c>
      <c r="AA499" s="5" t="s">
        <v>3671</v>
      </c>
      <c r="AB499" s="5"/>
      <c r="AC499" s="5" t="s">
        <v>4083</v>
      </c>
      <c r="AD499" s="5" t="s">
        <v>1857</v>
      </c>
      <c r="AE499" s="5" t="s">
        <v>4084</v>
      </c>
      <c r="AF499" s="5" t="s">
        <v>141</v>
      </c>
      <c r="AG499" s="6">
        <v>30387</v>
      </c>
      <c r="AH499" s="5" t="s">
        <v>662</v>
      </c>
      <c r="AI499" s="5" t="s">
        <v>663</v>
      </c>
      <c r="AJ499" s="5" t="s">
        <v>664</v>
      </c>
      <c r="AK499" s="5" t="s">
        <v>314</v>
      </c>
      <c r="AL499" s="5" t="s">
        <v>1686</v>
      </c>
      <c r="AM499" s="5" t="s">
        <v>4085</v>
      </c>
      <c r="AN499" s="5" t="s">
        <v>4086</v>
      </c>
      <c r="AO499" s="5" t="s">
        <v>842</v>
      </c>
      <c r="AP499" s="5" t="s">
        <v>844</v>
      </c>
      <c r="AQ499" s="5"/>
      <c r="AR499" s="32">
        <f t="shared" si="90"/>
        <v>7</v>
      </c>
      <c r="AS499" s="32">
        <f t="shared" si="91"/>
        <v>4</v>
      </c>
      <c r="AT499" s="32">
        <f t="shared" si="92"/>
        <v>1</v>
      </c>
      <c r="AU499" s="32">
        <f t="shared" si="93"/>
        <v>4</v>
      </c>
      <c r="AV499" s="33">
        <f t="shared" si="94"/>
        <v>12.591780821917808</v>
      </c>
      <c r="AW499" s="5"/>
      <c r="AX499" s="2">
        <f t="shared" si="95"/>
        <v>28.591780821917808</v>
      </c>
      <c r="AY499" s="5"/>
      <c r="AZ499" s="5"/>
      <c r="BA499" s="5"/>
      <c r="BD499" s="10">
        <v>1</v>
      </c>
    </row>
    <row r="500" spans="1:56">
      <c r="A500" s="4">
        <v>499</v>
      </c>
      <c r="B500" s="5" t="s">
        <v>92</v>
      </c>
      <c r="C500" s="5" t="s">
        <v>105</v>
      </c>
      <c r="D500" s="5"/>
      <c r="E500" s="5"/>
      <c r="F500" s="6">
        <v>30649</v>
      </c>
      <c r="G500" s="5" t="s">
        <v>719</v>
      </c>
      <c r="H500" s="5" t="s">
        <v>720</v>
      </c>
      <c r="I500" s="5" t="s">
        <v>137</v>
      </c>
      <c r="J500" s="5" t="s">
        <v>24</v>
      </c>
      <c r="K500" s="5" t="s">
        <v>37</v>
      </c>
      <c r="L500" s="7">
        <v>0</v>
      </c>
      <c r="M500" s="5" t="s">
        <v>38</v>
      </c>
      <c r="N500" s="6">
        <v>40603</v>
      </c>
      <c r="O500" s="8">
        <v>43090</v>
      </c>
      <c r="P500" s="9">
        <f t="shared" si="89"/>
        <v>6.8136986301369866</v>
      </c>
      <c r="Q500" s="6"/>
      <c r="R500" s="6"/>
      <c r="S500" s="9">
        <f t="shared" si="98"/>
        <v>0</v>
      </c>
      <c r="T500" s="9">
        <f t="shared" si="99"/>
        <v>0</v>
      </c>
      <c r="U500" s="5"/>
      <c r="V500" s="5" t="s">
        <v>23</v>
      </c>
      <c r="W500" s="5" t="s">
        <v>1291</v>
      </c>
      <c r="X500" s="5" t="s">
        <v>4087</v>
      </c>
      <c r="Y500" s="5" t="s">
        <v>2636</v>
      </c>
      <c r="Z500" s="5" t="s">
        <v>3843</v>
      </c>
      <c r="AA500" s="5" t="s">
        <v>4011</v>
      </c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27">
        <f t="shared" si="90"/>
        <v>4</v>
      </c>
      <c r="AS500" s="27">
        <f t="shared" si="91"/>
        <v>2</v>
      </c>
      <c r="AT500" s="27">
        <f t="shared" si="92"/>
        <v>0</v>
      </c>
      <c r="AU500" s="27">
        <f t="shared" si="93"/>
        <v>0</v>
      </c>
      <c r="AV500" s="30">
        <f t="shared" si="94"/>
        <v>27.254794520547946</v>
      </c>
      <c r="AW500" s="5"/>
      <c r="AX500" s="17">
        <f t="shared" si="95"/>
        <v>33.254794520547946</v>
      </c>
      <c r="AY500" s="5"/>
      <c r="AZ500" s="5"/>
      <c r="BA500" s="5"/>
      <c r="BD500" s="10">
        <v>0</v>
      </c>
    </row>
    <row r="501" spans="1:56">
      <c r="A501" s="1">
        <v>500</v>
      </c>
      <c r="B501" s="12" t="s">
        <v>2875</v>
      </c>
      <c r="C501" s="12" t="s">
        <v>1397</v>
      </c>
      <c r="D501" s="5"/>
      <c r="E501" s="5"/>
      <c r="F501" s="6">
        <v>22707</v>
      </c>
      <c r="G501" s="5" t="s">
        <v>49</v>
      </c>
      <c r="H501" s="5" t="s">
        <v>103</v>
      </c>
      <c r="I501" s="5" t="s">
        <v>103</v>
      </c>
      <c r="J501" s="5" t="s">
        <v>24</v>
      </c>
      <c r="K501" s="5" t="s">
        <v>214</v>
      </c>
      <c r="L501" s="7">
        <v>3</v>
      </c>
      <c r="M501" s="5" t="s">
        <v>38</v>
      </c>
      <c r="N501" s="6">
        <v>32097</v>
      </c>
      <c r="O501" s="8">
        <v>43090</v>
      </c>
      <c r="P501" s="9">
        <f t="shared" si="89"/>
        <v>30.117808219178084</v>
      </c>
      <c r="Q501" s="6"/>
      <c r="R501" s="6"/>
      <c r="S501" s="9">
        <f t="shared" si="98"/>
        <v>0</v>
      </c>
      <c r="T501" s="9">
        <f t="shared" si="99"/>
        <v>0</v>
      </c>
      <c r="U501" s="5"/>
      <c r="V501" s="5" t="s">
        <v>463</v>
      </c>
      <c r="W501" s="5" t="s">
        <v>465</v>
      </c>
      <c r="X501" s="5" t="s">
        <v>4088</v>
      </c>
      <c r="Y501" s="5" t="s">
        <v>4089</v>
      </c>
      <c r="Z501" s="5" t="s">
        <v>1029</v>
      </c>
      <c r="AA501" s="5" t="s">
        <v>1032</v>
      </c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32">
        <f t="shared" si="90"/>
        <v>4</v>
      </c>
      <c r="AS501" s="32">
        <f t="shared" si="91"/>
        <v>4</v>
      </c>
      <c r="AT501" s="32">
        <f t="shared" si="92"/>
        <v>1.5</v>
      </c>
      <c r="AU501" s="32">
        <f t="shared" si="93"/>
        <v>0</v>
      </c>
      <c r="AV501" s="33">
        <f t="shared" si="94"/>
        <v>120.47123287671234</v>
      </c>
      <c r="AW501" s="5"/>
      <c r="AX501" s="2">
        <f t="shared" si="95"/>
        <v>129.97123287671235</v>
      </c>
      <c r="AY501" s="5" t="s">
        <v>4098</v>
      </c>
      <c r="AZ501" s="5" t="s">
        <v>4100</v>
      </c>
      <c r="BA501" s="5" t="s">
        <v>4099</v>
      </c>
      <c r="BD501" s="10">
        <v>1</v>
      </c>
    </row>
    <row r="502" spans="1:56">
      <c r="A502" s="4">
        <v>501</v>
      </c>
      <c r="B502" s="5" t="s">
        <v>1418</v>
      </c>
      <c r="C502" s="5" t="s">
        <v>1093</v>
      </c>
      <c r="D502" s="13"/>
      <c r="E502" s="13"/>
      <c r="F502" s="14">
        <v>25923</v>
      </c>
      <c r="G502" s="11" t="s">
        <v>638</v>
      </c>
      <c r="H502" s="11" t="s">
        <v>1471</v>
      </c>
      <c r="I502" s="11" t="s">
        <v>103</v>
      </c>
      <c r="J502" s="5" t="s">
        <v>3757</v>
      </c>
      <c r="K502" s="5" t="s">
        <v>25</v>
      </c>
      <c r="L502" s="7">
        <v>4</v>
      </c>
      <c r="M502" s="5" t="s">
        <v>38</v>
      </c>
      <c r="N502" s="6">
        <v>38675</v>
      </c>
      <c r="O502" s="8">
        <v>43090</v>
      </c>
      <c r="P502" s="9">
        <f t="shared" si="89"/>
        <v>12.095890410958905</v>
      </c>
      <c r="Q502" s="6">
        <v>36544</v>
      </c>
      <c r="R502" s="6">
        <v>38675</v>
      </c>
      <c r="S502" s="9">
        <f t="shared" si="98"/>
        <v>5.838356164383562</v>
      </c>
      <c r="T502" s="9">
        <f>MIN(10,S502)</f>
        <v>5.838356164383562</v>
      </c>
      <c r="U502" s="5"/>
      <c r="V502" s="5" t="s">
        <v>197</v>
      </c>
      <c r="W502" s="5" t="s">
        <v>200</v>
      </c>
      <c r="X502" s="5" t="s">
        <v>4092</v>
      </c>
      <c r="Y502" s="5" t="s">
        <v>4093</v>
      </c>
      <c r="Z502" s="5" t="s">
        <v>1916</v>
      </c>
      <c r="AA502" s="5" t="s">
        <v>1917</v>
      </c>
      <c r="AB502" s="5"/>
      <c r="AC502" s="5" t="s">
        <v>3649</v>
      </c>
      <c r="AD502" s="5" t="s">
        <v>714</v>
      </c>
      <c r="AE502" s="5" t="s">
        <v>3650</v>
      </c>
      <c r="AF502" s="5" t="s">
        <v>1904</v>
      </c>
      <c r="AG502" s="6">
        <v>26516</v>
      </c>
      <c r="AH502" s="5" t="s">
        <v>49</v>
      </c>
      <c r="AI502" s="5" t="s">
        <v>103</v>
      </c>
      <c r="AJ502" s="5" t="s">
        <v>103</v>
      </c>
      <c r="AK502" s="5" t="s">
        <v>1105</v>
      </c>
      <c r="AL502" s="5" t="s">
        <v>838</v>
      </c>
      <c r="AM502" s="5" t="s">
        <v>684</v>
      </c>
      <c r="AN502" s="5" t="s">
        <v>687</v>
      </c>
      <c r="AO502" s="5" t="s">
        <v>597</v>
      </c>
      <c r="AP502" s="5" t="s">
        <v>599</v>
      </c>
      <c r="AQ502" s="5"/>
      <c r="AR502" s="27">
        <f t="shared" si="90"/>
        <v>8</v>
      </c>
      <c r="AS502" s="27">
        <f t="shared" si="91"/>
        <v>4</v>
      </c>
      <c r="AT502" s="27">
        <f t="shared" si="92"/>
        <v>2</v>
      </c>
      <c r="AU502" s="27">
        <f t="shared" si="93"/>
        <v>0</v>
      </c>
      <c r="AV502" s="30">
        <f t="shared" si="94"/>
        <v>54.221917808219182</v>
      </c>
      <c r="AW502" s="5"/>
      <c r="AX502" s="17">
        <f t="shared" si="95"/>
        <v>68.221917808219189</v>
      </c>
      <c r="AY502" s="5"/>
      <c r="AZ502" s="5"/>
      <c r="BA502" s="5"/>
      <c r="BD502" s="10">
        <v>0</v>
      </c>
    </row>
    <row r="503" spans="1:56">
      <c r="T503" s="15"/>
    </row>
  </sheetData>
  <sheetProtection password="F5AA" sheet="1" objects="1" scenarios="1"/>
  <sortState ref="A2:BA503">
    <sortCondition ref="A2:A503"/>
  </sortState>
  <dataConsolidate/>
  <mergeCells count="1">
    <mergeCell ref="AY1:BA1"/>
  </mergeCells>
  <dataValidations count="3">
    <dataValidation type="list" allowBlank="1" showInputMessage="1" showErrorMessage="1" sqref="M2:M502">
      <formula1>"Ens_Univ,Trav_Sect,NEANT"</formula1>
    </dataValidation>
    <dataValidation type="list" allowBlank="1" showInputMessage="1" showErrorMessage="1" sqref="K2:K502">
      <formula1>"Marié,Célibataire&gt;45,Célibataire&lt;45"</formula1>
    </dataValidation>
    <dataValidation type="list" allowBlank="1" showInputMessage="1" showErrorMessage="1" sqref="J2:J502">
      <formula1>"Pr,MCA,MCB,MAA,MAB"</formula1>
    </dataValidation>
  </dataValidations>
  <pageMargins left="0.11811023622047245" right="0.11811023622047245" top="0.15748031496062992" bottom="0.15748031496062992" header="0.31496062992125984" footer="0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</vt:lpstr>
      <vt:lpstr>CLASS!Print_Titles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2019-01-10T19:28:00Z</cp:lastPrinted>
  <dcterms:created xsi:type="dcterms:W3CDTF">2017-11-28T16:09:02Z</dcterms:created>
  <dcterms:modified xsi:type="dcterms:W3CDTF">2019-07-03T22:34:38Z</dcterms:modified>
</cp:coreProperties>
</file>